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<sst xmlns="http://schemas.openxmlformats.org/spreadsheetml/2006/main" count="240" uniqueCount="102">
  <si>
    <t>中国人民财产保险股份有限公司抚顺分公司
农业保险承保公示清单</t>
  </si>
  <si>
    <t>望花区塔峪镇和平村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</si>
  <si>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</si>
  <si>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</si>
  <si>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</si>
  <si>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</si>
  <si>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</si>
  <si>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</si>
  <si>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</si>
  <si>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</si>
  <si>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</si>
  <si>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</si>
  <si>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</si>
  <si>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</si>
  <si>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</si>
  <si>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</si>
  <si>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</si>
  <si>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</si>
  <si>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</si>
  <si>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</si>
  <si>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孙世涛</t>
  </si>
  <si>
    <t>玉米</t>
  </si>
  <si>
    <t>和平村</t>
  </si>
  <si>
    <t>孟德顺</t>
  </si>
  <si>
    <t>封勇</t>
  </si>
  <si>
    <t>关文君</t>
  </si>
  <si>
    <t>王彩霞</t>
  </si>
  <si>
    <t>闫凤华</t>
  </si>
  <si>
    <t>于亚琴</t>
  </si>
  <si>
    <t>闫凤喜</t>
  </si>
  <si>
    <t>肖利君</t>
  </si>
  <si>
    <t>李振平</t>
  </si>
  <si>
    <t>闫贵</t>
  </si>
  <si>
    <t>孟凡文</t>
  </si>
  <si>
    <t>李野</t>
  </si>
  <si>
    <t>何景峰</t>
  </si>
  <si>
    <t>王荣媛</t>
  </si>
  <si>
    <t>孟德财</t>
  </si>
  <si>
    <t>李明国</t>
  </si>
  <si>
    <t>陆献宇</t>
  </si>
  <si>
    <t>孟德秋</t>
  </si>
  <si>
    <t>杜学实</t>
  </si>
  <si>
    <t>孟凡军</t>
  </si>
  <si>
    <t>崔玉瑶</t>
  </si>
  <si>
    <t>闫杰</t>
  </si>
  <si>
    <t>张君政</t>
  </si>
  <si>
    <t>刘忠原</t>
  </si>
  <si>
    <t>唐艳明</t>
  </si>
  <si>
    <t>马秀荣</t>
  </si>
  <si>
    <t>汤会清</t>
  </si>
  <si>
    <t>胡士权</t>
  </si>
  <si>
    <t>陈玉顺</t>
  </si>
  <si>
    <t>孟令秋</t>
  </si>
  <si>
    <t>王艳玲</t>
  </si>
  <si>
    <t>王秋林</t>
  </si>
  <si>
    <t>刘杰</t>
  </si>
  <si>
    <t>王留义</t>
  </si>
  <si>
    <t>张玉莲</t>
  </si>
  <si>
    <t>郭桂云</t>
  </si>
  <si>
    <t>詹春艳</t>
  </si>
  <si>
    <t>马连生</t>
  </si>
  <si>
    <t>李颖</t>
  </si>
  <si>
    <t>孟令臣</t>
  </si>
  <si>
    <t>陆景余</t>
  </si>
  <si>
    <t>王淑华</t>
  </si>
  <si>
    <t>王淑琴</t>
  </si>
  <si>
    <t>孟令民</t>
  </si>
  <si>
    <t>孟凡武</t>
  </si>
  <si>
    <t>张庆金</t>
  </si>
  <si>
    <t>张庆祥</t>
  </si>
  <si>
    <t>张庆森</t>
  </si>
  <si>
    <t>马胜利</t>
  </si>
  <si>
    <t>马俊启</t>
  </si>
  <si>
    <t>孟凡清</t>
  </si>
  <si>
    <t>陆萍</t>
  </si>
  <si>
    <t>陆勇</t>
  </si>
  <si>
    <t>闫兆勇</t>
  </si>
  <si>
    <t>王淑玉</t>
  </si>
  <si>
    <t>陆伟</t>
  </si>
  <si>
    <t>刘玉梅</t>
  </si>
  <si>
    <t>邱吉顺</t>
  </si>
  <si>
    <t>肇伟</t>
  </si>
  <si>
    <t>王丽萍</t>
  </si>
  <si>
    <t>王伟</t>
  </si>
  <si>
    <t>侯德泉</t>
  </si>
  <si>
    <t>吴耀玲</t>
  </si>
  <si>
    <t>王荣海</t>
  </si>
  <si>
    <t>王振金</t>
  </si>
  <si>
    <t>刘文丰</t>
  </si>
  <si>
    <t>盛志富</t>
  </si>
  <si>
    <t>毕春芳</t>
  </si>
  <si>
    <t>孟凡龙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</si>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</sst>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&quot;年&quot;m&quot;月&quot;d&quot;日&quot;;@"/>
    <numFmt numFmtId="178" formatCode="0.00_ "/>
  </numFmts>
  <fonts count="39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0"/>
      <name val="宋体"/>
      <charset val="134"/>
    </font>
    <font>
      <sz val="10"/>
      <name val="Arial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1"/>
    <xf numFmtId="0" fontId="25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1"/>
    <xf numFmtId="0" fontId="25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7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8" fontId="14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78" fontId="14" fillId="0" borderId="1" xfId="52" applyNumberFormat="1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6" fontId="17" fillId="0" borderId="0" xfId="0" applyNumberFormat="1" applyFont="1" applyBorder="1">
      <alignment vertical="center"/>
    </xf>
    <xf numFmtId="49" fontId="17" fillId="0" borderId="0" xfId="0" applyNumberFormat="1" applyFont="1" applyFill="1" applyBorder="1">
      <alignment vertical="center"/>
    </xf>
    <xf numFmtId="49" fontId="17" fillId="0" borderId="0" xfId="0" applyNumberFormat="1" applyFont="1" applyBorder="1">
      <alignment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76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0" fontId="0" fillId="0" borderId="0" xfId="0" applyAlignment="1"/>
    <xf numFmtId="0" fontId="0" fillId="0" borderId="0" xfId="0" applyFont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7"/>
  <sheetViews>
    <sheetView showZeros="0" tabSelected="1" zoomScale="115" zoomScaleNormal="115" workbookViewId="0">
      <selection activeCell="A77" sqref="$A77:$XFD77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6384" width="12.25" style="7"/>
  </cols>
  <sheetData>
    <row r="1" s="5" customFormat="1" ht="65" customHeight="1" spans="1:12">
      <c r="A1" s="11"/>
      <c r="B1" s="12"/>
      <c r="C1" s="11"/>
      <c r="D1" s="11"/>
      <c r="E1" s="13" t="s">
        <v>0</v>
      </c>
      <c r="F1" s="13"/>
      <c r="G1" s="13"/>
      <c r="H1" s="13"/>
      <c r="I1" s="13"/>
      <c r="J1" s="13"/>
      <c r="K1" s="13"/>
      <c r="L1" s="13"/>
    </row>
    <row r="2" s="5" customFormat="1" ht="24" customHeight="1" spans="1:12">
      <c r="A2" s="14" t="s">
        <v>1</v>
      </c>
      <c r="B2" s="15"/>
      <c r="C2" s="14"/>
      <c r="D2" s="14"/>
      <c r="E2" s="14"/>
      <c r="F2" s="16"/>
      <c r="G2" s="16"/>
      <c r="H2" s="17"/>
      <c r="I2" s="17"/>
      <c r="J2" s="38"/>
      <c r="K2" s="17"/>
      <c r="L2" s="17"/>
    </row>
    <row r="3" s="5" customFormat="1" ht="24" customHeight="1" spans="1:12">
      <c r="A3" s="18" t="s">
        <v>2</v>
      </c>
      <c r="B3" s="19"/>
      <c r="C3" s="20" t="s">
        <v>3</v>
      </c>
      <c r="D3" s="21"/>
      <c r="E3" s="21" t="s">
        <v>4</v>
      </c>
      <c r="F3" s="20" t="s">
        <v>5</v>
      </c>
      <c r="G3" s="14"/>
      <c r="H3" s="22"/>
      <c r="I3" s="22"/>
      <c r="J3" s="22"/>
      <c r="K3" s="39" t="s">
        <v>6</v>
      </c>
      <c r="L3" s="39"/>
    </row>
    <row r="4" s="5" customFormat="1" ht="29.1" customHeight="1" spans="1:12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4" t="s">
        <v>13</v>
      </c>
      <c r="H4" s="24"/>
      <c r="I4" s="24"/>
      <c r="J4" s="24"/>
      <c r="K4" s="24"/>
      <c r="L4" s="24"/>
    </row>
    <row r="5" s="6" customFormat="1" ht="40" customHeight="1" spans="1:12">
      <c r="A5" s="23"/>
      <c r="B5" s="23"/>
      <c r="C5" s="23"/>
      <c r="D5" s="23"/>
      <c r="E5" s="23"/>
      <c r="F5" s="23"/>
      <c r="G5" s="25" t="s">
        <v>14</v>
      </c>
      <c r="H5" s="25" t="s">
        <v>15</v>
      </c>
      <c r="I5" s="25" t="s">
        <v>16</v>
      </c>
      <c r="J5" s="25" t="s">
        <v>17</v>
      </c>
      <c r="K5" s="40" t="s">
        <v>18</v>
      </c>
      <c r="L5" s="40" t="s">
        <v>19</v>
      </c>
    </row>
    <row r="6" s="7" customFormat="1" ht="24" customHeight="1" spans="1:12">
      <c r="A6" s="26">
        <v>1</v>
      </c>
      <c r="B6" s="27" t="s">
        <v>20</v>
      </c>
      <c r="C6" s="28" t="s">
        <v>21</v>
      </c>
      <c r="D6" s="28" t="s">
        <v>22</v>
      </c>
      <c r="E6" s="29">
        <v>53.1</v>
      </c>
      <c r="F6" s="30">
        <v>2494.107</v>
      </c>
      <c r="G6" s="31">
        <f>F6*0.45</f>
        <v>1122.34815</v>
      </c>
      <c r="H6" s="31">
        <f>F6*0.3</f>
        <v>748.2321</v>
      </c>
      <c r="I6" s="31">
        <f>F6*0.025</f>
        <v>62.352675</v>
      </c>
      <c r="J6" s="31">
        <f>F6*0.025</f>
        <v>62.352675</v>
      </c>
      <c r="K6" s="31">
        <f>F6*0.2</f>
        <v>498.8214</v>
      </c>
      <c r="L6" s="31"/>
    </row>
    <row r="7" s="7" customFormat="1" ht="24" customHeight="1" spans="1:12">
      <c r="A7" s="26">
        <v>2</v>
      </c>
      <c r="B7" s="27" t="s">
        <v>23</v>
      </c>
      <c r="C7" s="28" t="s">
        <v>21</v>
      </c>
      <c r="D7" s="28" t="s">
        <v>22</v>
      </c>
      <c r="E7" s="29">
        <v>76</v>
      </c>
      <c r="F7" s="30">
        <v>3569.72</v>
      </c>
      <c r="G7" s="31">
        <f t="shared" ref="G7:G38" si="0">F7*0.45</f>
        <v>1606.374</v>
      </c>
      <c r="H7" s="31">
        <f t="shared" ref="H7:H38" si="1">F7*0.3</f>
        <v>1070.916</v>
      </c>
      <c r="I7" s="31">
        <f t="shared" ref="I7:I38" si="2">F7*0.025</f>
        <v>89.243</v>
      </c>
      <c r="J7" s="31">
        <f t="shared" ref="J7:J38" si="3">F7*0.025</f>
        <v>89.243</v>
      </c>
      <c r="K7" s="31">
        <f t="shared" ref="K7:K38" si="4">F7*0.2</f>
        <v>713.944</v>
      </c>
      <c r="L7" s="31"/>
    </row>
    <row r="8" s="7" customFormat="1" ht="24" customHeight="1" spans="1:12">
      <c r="A8" s="26">
        <v>3</v>
      </c>
      <c r="B8" s="27" t="s">
        <v>24</v>
      </c>
      <c r="C8" s="28" t="s">
        <v>21</v>
      </c>
      <c r="D8" s="28" t="s">
        <v>22</v>
      </c>
      <c r="E8" s="29">
        <v>76</v>
      </c>
      <c r="F8" s="30">
        <v>3569.72</v>
      </c>
      <c r="G8" s="31">
        <f t="shared" si="0"/>
        <v>1606.374</v>
      </c>
      <c r="H8" s="31">
        <f t="shared" si="1"/>
        <v>1070.916</v>
      </c>
      <c r="I8" s="31">
        <f t="shared" si="2"/>
        <v>89.243</v>
      </c>
      <c r="J8" s="31">
        <f t="shared" si="3"/>
        <v>89.243</v>
      </c>
      <c r="K8" s="31">
        <f t="shared" si="4"/>
        <v>713.944</v>
      </c>
      <c r="L8" s="31"/>
    </row>
    <row r="9" s="7" customFormat="1" ht="24" customHeight="1" spans="1:12">
      <c r="A9" s="26">
        <v>4</v>
      </c>
      <c r="B9" s="27" t="s">
        <v>25</v>
      </c>
      <c r="C9" s="28" t="s">
        <v>21</v>
      </c>
      <c r="D9" s="28" t="s">
        <v>22</v>
      </c>
      <c r="E9" s="29">
        <v>80</v>
      </c>
      <c r="F9" s="30">
        <v>3757.6</v>
      </c>
      <c r="G9" s="31">
        <f t="shared" si="0"/>
        <v>1690.92</v>
      </c>
      <c r="H9" s="31">
        <f t="shared" si="1"/>
        <v>1127.28</v>
      </c>
      <c r="I9" s="31">
        <f t="shared" si="2"/>
        <v>93.94</v>
      </c>
      <c r="J9" s="31">
        <f t="shared" si="3"/>
        <v>93.94</v>
      </c>
      <c r="K9" s="31">
        <f t="shared" si="4"/>
        <v>751.52</v>
      </c>
      <c r="L9" s="31"/>
    </row>
    <row r="10" s="7" customFormat="1" ht="24" customHeight="1" spans="1:12">
      <c r="A10" s="26">
        <v>5</v>
      </c>
      <c r="B10" s="27" t="s">
        <v>26</v>
      </c>
      <c r="C10" s="28" t="s">
        <v>21</v>
      </c>
      <c r="D10" s="28" t="s">
        <v>22</v>
      </c>
      <c r="E10" s="29">
        <v>90</v>
      </c>
      <c r="F10" s="30">
        <v>4227.3</v>
      </c>
      <c r="G10" s="31">
        <f t="shared" si="0"/>
        <v>1902.285</v>
      </c>
      <c r="H10" s="31">
        <f t="shared" si="1"/>
        <v>1268.19</v>
      </c>
      <c r="I10" s="31">
        <f t="shared" si="2"/>
        <v>105.6825</v>
      </c>
      <c r="J10" s="31">
        <f t="shared" si="3"/>
        <v>105.6825</v>
      </c>
      <c r="K10" s="31">
        <f t="shared" si="4"/>
        <v>845.46</v>
      </c>
      <c r="L10" s="31"/>
    </row>
    <row r="11" s="7" customFormat="1" ht="24" customHeight="1" spans="1:12">
      <c r="A11" s="26">
        <v>6</v>
      </c>
      <c r="B11" s="27" t="s">
        <v>27</v>
      </c>
      <c r="C11" s="28" t="s">
        <v>21</v>
      </c>
      <c r="D11" s="28" t="s">
        <v>22</v>
      </c>
      <c r="E11" s="29">
        <v>30</v>
      </c>
      <c r="F11" s="30">
        <v>1409.1</v>
      </c>
      <c r="G11" s="31">
        <f t="shared" si="0"/>
        <v>634.095</v>
      </c>
      <c r="H11" s="31">
        <f t="shared" si="1"/>
        <v>422.73</v>
      </c>
      <c r="I11" s="31">
        <f t="shared" si="2"/>
        <v>35.2275</v>
      </c>
      <c r="J11" s="31">
        <f t="shared" si="3"/>
        <v>35.2275</v>
      </c>
      <c r="K11" s="31">
        <f t="shared" si="4"/>
        <v>281.82</v>
      </c>
      <c r="L11" s="31"/>
    </row>
    <row r="12" s="7" customFormat="1" ht="24" customHeight="1" spans="1:12">
      <c r="A12" s="26">
        <v>7</v>
      </c>
      <c r="B12" s="27" t="s">
        <v>28</v>
      </c>
      <c r="C12" s="28" t="s">
        <v>21</v>
      </c>
      <c r="D12" s="28" t="s">
        <v>22</v>
      </c>
      <c r="E12" s="29">
        <v>50</v>
      </c>
      <c r="F12" s="30">
        <v>2348.5</v>
      </c>
      <c r="G12" s="31">
        <f t="shared" si="0"/>
        <v>1056.825</v>
      </c>
      <c r="H12" s="31">
        <f t="shared" si="1"/>
        <v>704.55</v>
      </c>
      <c r="I12" s="31">
        <f t="shared" si="2"/>
        <v>58.7125</v>
      </c>
      <c r="J12" s="31">
        <f t="shared" si="3"/>
        <v>58.7125</v>
      </c>
      <c r="K12" s="31">
        <f t="shared" si="4"/>
        <v>469.7</v>
      </c>
      <c r="L12" s="31"/>
    </row>
    <row r="13" s="7" customFormat="1" ht="24" customHeight="1" spans="1:12">
      <c r="A13" s="26">
        <v>8</v>
      </c>
      <c r="B13" s="27" t="s">
        <v>29</v>
      </c>
      <c r="C13" s="28" t="s">
        <v>21</v>
      </c>
      <c r="D13" s="28" t="s">
        <v>22</v>
      </c>
      <c r="E13" s="29">
        <v>70</v>
      </c>
      <c r="F13" s="30">
        <v>3287.9</v>
      </c>
      <c r="G13" s="31">
        <f t="shared" si="0"/>
        <v>1479.555</v>
      </c>
      <c r="H13" s="31">
        <f t="shared" si="1"/>
        <v>986.37</v>
      </c>
      <c r="I13" s="31">
        <f t="shared" si="2"/>
        <v>82.1975</v>
      </c>
      <c r="J13" s="31">
        <f t="shared" si="3"/>
        <v>82.1975</v>
      </c>
      <c r="K13" s="31">
        <f t="shared" si="4"/>
        <v>657.58</v>
      </c>
      <c r="L13" s="31"/>
    </row>
    <row r="14" s="7" customFormat="1" ht="24" customHeight="1" spans="1:12">
      <c r="A14" s="26">
        <v>9</v>
      </c>
      <c r="B14" s="27" t="s">
        <v>30</v>
      </c>
      <c r="C14" s="28" t="s">
        <v>21</v>
      </c>
      <c r="D14" s="28" t="s">
        <v>22</v>
      </c>
      <c r="E14" s="29">
        <v>70</v>
      </c>
      <c r="F14" s="30">
        <v>3287.9</v>
      </c>
      <c r="G14" s="31">
        <f t="shared" si="0"/>
        <v>1479.555</v>
      </c>
      <c r="H14" s="31">
        <f t="shared" si="1"/>
        <v>986.37</v>
      </c>
      <c r="I14" s="31">
        <f t="shared" si="2"/>
        <v>82.1975</v>
      </c>
      <c r="J14" s="31">
        <f t="shared" si="3"/>
        <v>82.1975</v>
      </c>
      <c r="K14" s="31">
        <f t="shared" si="4"/>
        <v>657.58</v>
      </c>
      <c r="L14" s="31"/>
    </row>
    <row r="15" s="7" customFormat="1" ht="24" customHeight="1" spans="1:12">
      <c r="A15" s="26">
        <v>10</v>
      </c>
      <c r="B15" s="27" t="s">
        <v>31</v>
      </c>
      <c r="C15" s="28" t="s">
        <v>21</v>
      </c>
      <c r="D15" s="28" t="s">
        <v>22</v>
      </c>
      <c r="E15" s="29">
        <v>80</v>
      </c>
      <c r="F15" s="30">
        <v>3757.6</v>
      </c>
      <c r="G15" s="31">
        <f t="shared" si="0"/>
        <v>1690.92</v>
      </c>
      <c r="H15" s="31">
        <f t="shared" si="1"/>
        <v>1127.28</v>
      </c>
      <c r="I15" s="31">
        <f t="shared" si="2"/>
        <v>93.94</v>
      </c>
      <c r="J15" s="31">
        <f t="shared" si="3"/>
        <v>93.94</v>
      </c>
      <c r="K15" s="31">
        <f t="shared" si="4"/>
        <v>751.52</v>
      </c>
      <c r="L15" s="31"/>
    </row>
    <row r="16" s="7" customFormat="1" ht="24" customHeight="1" spans="1:12">
      <c r="A16" s="26">
        <v>11</v>
      </c>
      <c r="B16" s="32" t="s">
        <v>32</v>
      </c>
      <c r="C16" s="28" t="s">
        <v>21</v>
      </c>
      <c r="D16" s="28" t="s">
        <v>22</v>
      </c>
      <c r="E16" s="29">
        <v>50</v>
      </c>
      <c r="F16" s="30">
        <v>2348.5</v>
      </c>
      <c r="G16" s="31">
        <f t="shared" si="0"/>
        <v>1056.825</v>
      </c>
      <c r="H16" s="31">
        <f t="shared" si="1"/>
        <v>704.55</v>
      </c>
      <c r="I16" s="31">
        <f t="shared" si="2"/>
        <v>58.7125</v>
      </c>
      <c r="J16" s="31">
        <f t="shared" si="3"/>
        <v>58.7125</v>
      </c>
      <c r="K16" s="31">
        <f t="shared" si="4"/>
        <v>469.7</v>
      </c>
      <c r="L16" s="31"/>
    </row>
    <row r="17" s="7" customFormat="1" ht="24" customHeight="1" spans="1:12">
      <c r="A17" s="26">
        <v>12</v>
      </c>
      <c r="B17" s="27" t="s">
        <v>33</v>
      </c>
      <c r="C17" s="28" t="s">
        <v>21</v>
      </c>
      <c r="D17" s="28" t="s">
        <v>22</v>
      </c>
      <c r="E17" s="29">
        <v>90</v>
      </c>
      <c r="F17" s="30">
        <v>4227.3</v>
      </c>
      <c r="G17" s="31">
        <f t="shared" si="0"/>
        <v>1902.285</v>
      </c>
      <c r="H17" s="31">
        <f t="shared" si="1"/>
        <v>1268.19</v>
      </c>
      <c r="I17" s="31">
        <f t="shared" si="2"/>
        <v>105.6825</v>
      </c>
      <c r="J17" s="31">
        <f t="shared" si="3"/>
        <v>105.6825</v>
      </c>
      <c r="K17" s="31">
        <f t="shared" si="4"/>
        <v>845.46</v>
      </c>
      <c r="L17" s="31"/>
    </row>
    <row r="18" s="7" customFormat="1" ht="24" customHeight="1" spans="1:12">
      <c r="A18" s="26">
        <v>13</v>
      </c>
      <c r="B18" s="27" t="s">
        <v>34</v>
      </c>
      <c r="C18" s="28" t="s">
        <v>21</v>
      </c>
      <c r="D18" s="28" t="s">
        <v>22</v>
      </c>
      <c r="E18" s="29">
        <v>80</v>
      </c>
      <c r="F18" s="30">
        <v>3757.6</v>
      </c>
      <c r="G18" s="31">
        <f t="shared" si="0"/>
        <v>1690.92</v>
      </c>
      <c r="H18" s="31">
        <f t="shared" si="1"/>
        <v>1127.28</v>
      </c>
      <c r="I18" s="31">
        <f t="shared" si="2"/>
        <v>93.94</v>
      </c>
      <c r="J18" s="31">
        <f t="shared" si="3"/>
        <v>93.94</v>
      </c>
      <c r="K18" s="31">
        <f t="shared" si="4"/>
        <v>751.52</v>
      </c>
      <c r="L18" s="31"/>
    </row>
    <row r="19" s="7" customFormat="1" ht="24" customHeight="1" spans="1:12">
      <c r="A19" s="26">
        <v>14</v>
      </c>
      <c r="B19" s="27" t="s">
        <v>35</v>
      </c>
      <c r="C19" s="28" t="s">
        <v>21</v>
      </c>
      <c r="D19" s="28" t="s">
        <v>22</v>
      </c>
      <c r="E19" s="29">
        <v>80</v>
      </c>
      <c r="F19" s="30">
        <v>3757.6</v>
      </c>
      <c r="G19" s="31">
        <f t="shared" si="0"/>
        <v>1690.92</v>
      </c>
      <c r="H19" s="31">
        <f t="shared" si="1"/>
        <v>1127.28</v>
      </c>
      <c r="I19" s="31">
        <f t="shared" si="2"/>
        <v>93.94</v>
      </c>
      <c r="J19" s="31">
        <f t="shared" si="3"/>
        <v>93.94</v>
      </c>
      <c r="K19" s="31">
        <f t="shared" si="4"/>
        <v>751.52</v>
      </c>
      <c r="L19" s="31"/>
    </row>
    <row r="20" s="7" customFormat="1" ht="24" customHeight="1" spans="1:12">
      <c r="A20" s="26">
        <v>15</v>
      </c>
      <c r="B20" s="27" t="s">
        <v>36</v>
      </c>
      <c r="C20" s="28" t="s">
        <v>21</v>
      </c>
      <c r="D20" s="28" t="s">
        <v>22</v>
      </c>
      <c r="E20" s="29">
        <v>50</v>
      </c>
      <c r="F20" s="30">
        <v>2348.5</v>
      </c>
      <c r="G20" s="31">
        <f t="shared" si="0"/>
        <v>1056.825</v>
      </c>
      <c r="H20" s="31">
        <f t="shared" si="1"/>
        <v>704.55</v>
      </c>
      <c r="I20" s="31">
        <f t="shared" si="2"/>
        <v>58.7125</v>
      </c>
      <c r="J20" s="31">
        <f t="shared" si="3"/>
        <v>58.7125</v>
      </c>
      <c r="K20" s="31">
        <f t="shared" si="4"/>
        <v>469.7</v>
      </c>
      <c r="L20" s="31"/>
    </row>
    <row r="21" s="7" customFormat="1" ht="24" customHeight="1" spans="1:12">
      <c r="A21" s="26">
        <v>16</v>
      </c>
      <c r="B21" s="27" t="s">
        <v>37</v>
      </c>
      <c r="C21" s="28" t="s">
        <v>21</v>
      </c>
      <c r="D21" s="28" t="s">
        <v>22</v>
      </c>
      <c r="E21" s="29">
        <v>70</v>
      </c>
      <c r="F21" s="30">
        <v>3287.9</v>
      </c>
      <c r="G21" s="31">
        <f t="shared" si="0"/>
        <v>1479.555</v>
      </c>
      <c r="H21" s="31">
        <f t="shared" si="1"/>
        <v>986.37</v>
      </c>
      <c r="I21" s="31">
        <f t="shared" si="2"/>
        <v>82.1975</v>
      </c>
      <c r="J21" s="31">
        <f t="shared" si="3"/>
        <v>82.1975</v>
      </c>
      <c r="K21" s="31">
        <f t="shared" si="4"/>
        <v>657.58</v>
      </c>
      <c r="L21" s="31"/>
    </row>
    <row r="22" s="7" customFormat="1" ht="24" customHeight="1" spans="1:12">
      <c r="A22" s="26">
        <v>17</v>
      </c>
      <c r="B22" s="27" t="s">
        <v>38</v>
      </c>
      <c r="C22" s="28" t="s">
        <v>21</v>
      </c>
      <c r="D22" s="28" t="s">
        <v>22</v>
      </c>
      <c r="E22" s="29">
        <v>50</v>
      </c>
      <c r="F22" s="30">
        <v>2348.5</v>
      </c>
      <c r="G22" s="31">
        <f t="shared" si="0"/>
        <v>1056.825</v>
      </c>
      <c r="H22" s="31">
        <f t="shared" si="1"/>
        <v>704.55</v>
      </c>
      <c r="I22" s="31">
        <f t="shared" si="2"/>
        <v>58.7125</v>
      </c>
      <c r="J22" s="31">
        <f t="shared" si="3"/>
        <v>58.7125</v>
      </c>
      <c r="K22" s="31">
        <f t="shared" si="4"/>
        <v>469.7</v>
      </c>
      <c r="L22" s="31"/>
    </row>
    <row r="23" s="7" customFormat="1" ht="24" customHeight="1" spans="1:12">
      <c r="A23" s="26">
        <v>18</v>
      </c>
      <c r="B23" s="27" t="s">
        <v>39</v>
      </c>
      <c r="C23" s="28" t="s">
        <v>21</v>
      </c>
      <c r="D23" s="28" t="s">
        <v>22</v>
      </c>
      <c r="E23" s="29">
        <v>60</v>
      </c>
      <c r="F23" s="30">
        <v>2818.2</v>
      </c>
      <c r="G23" s="31">
        <f t="shared" si="0"/>
        <v>1268.19</v>
      </c>
      <c r="H23" s="31">
        <f t="shared" si="1"/>
        <v>845.46</v>
      </c>
      <c r="I23" s="31">
        <f t="shared" si="2"/>
        <v>70.455</v>
      </c>
      <c r="J23" s="31">
        <f t="shared" si="3"/>
        <v>70.455</v>
      </c>
      <c r="K23" s="31">
        <f t="shared" si="4"/>
        <v>563.64</v>
      </c>
      <c r="L23" s="31"/>
    </row>
    <row r="24" s="7" customFormat="1" ht="24" customHeight="1" spans="1:12">
      <c r="A24" s="26">
        <v>19</v>
      </c>
      <c r="B24" s="27" t="s">
        <v>40</v>
      </c>
      <c r="C24" s="28" t="s">
        <v>21</v>
      </c>
      <c r="D24" s="28" t="s">
        <v>22</v>
      </c>
      <c r="E24" s="29">
        <v>90</v>
      </c>
      <c r="F24" s="30">
        <v>4227.3</v>
      </c>
      <c r="G24" s="31">
        <f t="shared" si="0"/>
        <v>1902.285</v>
      </c>
      <c r="H24" s="31">
        <f t="shared" si="1"/>
        <v>1268.19</v>
      </c>
      <c r="I24" s="31">
        <f t="shared" si="2"/>
        <v>105.6825</v>
      </c>
      <c r="J24" s="31">
        <f t="shared" si="3"/>
        <v>105.6825</v>
      </c>
      <c r="K24" s="31">
        <f t="shared" si="4"/>
        <v>845.46</v>
      </c>
      <c r="L24" s="31"/>
    </row>
    <row r="25" s="7" customFormat="1" ht="24" customHeight="1" spans="1:12">
      <c r="A25" s="26">
        <v>20</v>
      </c>
      <c r="B25" s="27" t="s">
        <v>41</v>
      </c>
      <c r="C25" s="28" t="s">
        <v>21</v>
      </c>
      <c r="D25" s="28" t="s">
        <v>22</v>
      </c>
      <c r="E25" s="29">
        <v>6.3</v>
      </c>
      <c r="F25" s="30">
        <v>295.911</v>
      </c>
      <c r="G25" s="31">
        <f t="shared" si="0"/>
        <v>133.15995</v>
      </c>
      <c r="H25" s="31">
        <f t="shared" si="1"/>
        <v>88.7733</v>
      </c>
      <c r="I25" s="31">
        <f t="shared" si="2"/>
        <v>7.397775</v>
      </c>
      <c r="J25" s="31">
        <f t="shared" si="3"/>
        <v>7.397775</v>
      </c>
      <c r="K25" s="31">
        <f t="shared" si="4"/>
        <v>59.1822</v>
      </c>
      <c r="L25" s="31"/>
    </row>
    <row r="26" s="7" customFormat="1" ht="24" customHeight="1" spans="1:12">
      <c r="A26" s="26">
        <v>21</v>
      </c>
      <c r="B26" s="27" t="s">
        <v>42</v>
      </c>
      <c r="C26" s="28" t="s">
        <v>21</v>
      </c>
      <c r="D26" s="28" t="s">
        <v>22</v>
      </c>
      <c r="E26" s="29">
        <v>2</v>
      </c>
      <c r="F26" s="30">
        <v>93.94</v>
      </c>
      <c r="G26" s="31">
        <f t="shared" si="0"/>
        <v>42.273</v>
      </c>
      <c r="H26" s="31">
        <f t="shared" si="1"/>
        <v>28.182</v>
      </c>
      <c r="I26" s="31">
        <f t="shared" si="2"/>
        <v>2.3485</v>
      </c>
      <c r="J26" s="31">
        <f t="shared" si="3"/>
        <v>2.3485</v>
      </c>
      <c r="K26" s="31">
        <f t="shared" si="4"/>
        <v>18.788</v>
      </c>
      <c r="L26" s="31"/>
    </row>
    <row r="27" s="7" customFormat="1" ht="24" customHeight="1" spans="1:12">
      <c r="A27" s="26">
        <v>22</v>
      </c>
      <c r="B27" s="27" t="s">
        <v>43</v>
      </c>
      <c r="C27" s="28" t="s">
        <v>21</v>
      </c>
      <c r="D27" s="28" t="s">
        <v>22</v>
      </c>
      <c r="E27" s="29">
        <v>4.4</v>
      </c>
      <c r="F27" s="30">
        <v>206.668</v>
      </c>
      <c r="G27" s="31">
        <f t="shared" si="0"/>
        <v>93.0006</v>
      </c>
      <c r="H27" s="31">
        <f t="shared" si="1"/>
        <v>62.0004</v>
      </c>
      <c r="I27" s="31">
        <f t="shared" si="2"/>
        <v>5.1667</v>
      </c>
      <c r="J27" s="31">
        <f t="shared" si="3"/>
        <v>5.1667</v>
      </c>
      <c r="K27" s="31">
        <f t="shared" si="4"/>
        <v>41.3336</v>
      </c>
      <c r="L27" s="31"/>
    </row>
    <row r="28" s="7" customFormat="1" ht="24" customHeight="1" spans="1:12">
      <c r="A28" s="26">
        <v>23</v>
      </c>
      <c r="B28" s="27" t="s">
        <v>44</v>
      </c>
      <c r="C28" s="28" t="s">
        <v>21</v>
      </c>
      <c r="D28" s="28" t="s">
        <v>22</v>
      </c>
      <c r="E28" s="29">
        <v>21.2</v>
      </c>
      <c r="F28" s="30">
        <v>995.764</v>
      </c>
      <c r="G28" s="31">
        <f t="shared" si="0"/>
        <v>448.0938</v>
      </c>
      <c r="H28" s="31">
        <f t="shared" si="1"/>
        <v>298.7292</v>
      </c>
      <c r="I28" s="31">
        <f t="shared" si="2"/>
        <v>24.8941</v>
      </c>
      <c r="J28" s="31">
        <f t="shared" si="3"/>
        <v>24.8941</v>
      </c>
      <c r="K28" s="31">
        <f t="shared" si="4"/>
        <v>199.1528</v>
      </c>
      <c r="L28" s="31"/>
    </row>
    <row r="29" s="7" customFormat="1" ht="24" customHeight="1" spans="1:12">
      <c r="A29" s="26">
        <v>24</v>
      </c>
      <c r="B29" s="27" t="s">
        <v>45</v>
      </c>
      <c r="C29" s="28" t="s">
        <v>21</v>
      </c>
      <c r="D29" s="28" t="s">
        <v>22</v>
      </c>
      <c r="E29" s="29">
        <v>4</v>
      </c>
      <c r="F29" s="30">
        <v>187.88</v>
      </c>
      <c r="G29" s="31">
        <f t="shared" si="0"/>
        <v>84.546</v>
      </c>
      <c r="H29" s="31">
        <f t="shared" si="1"/>
        <v>56.364</v>
      </c>
      <c r="I29" s="31">
        <f t="shared" si="2"/>
        <v>4.697</v>
      </c>
      <c r="J29" s="31">
        <f t="shared" si="3"/>
        <v>4.697</v>
      </c>
      <c r="K29" s="31">
        <f t="shared" si="4"/>
        <v>37.576</v>
      </c>
      <c r="L29" s="31"/>
    </row>
    <row r="30" s="7" customFormat="1" ht="24" customHeight="1" spans="1:12">
      <c r="A30" s="26">
        <v>25</v>
      </c>
      <c r="B30" s="27" t="s">
        <v>46</v>
      </c>
      <c r="C30" s="28" t="s">
        <v>21</v>
      </c>
      <c r="D30" s="28" t="s">
        <v>22</v>
      </c>
      <c r="E30" s="29">
        <v>5</v>
      </c>
      <c r="F30" s="30">
        <v>234.85</v>
      </c>
      <c r="G30" s="31">
        <f t="shared" si="0"/>
        <v>105.6825</v>
      </c>
      <c r="H30" s="31">
        <f t="shared" si="1"/>
        <v>70.455</v>
      </c>
      <c r="I30" s="31">
        <f t="shared" si="2"/>
        <v>5.87125</v>
      </c>
      <c r="J30" s="31">
        <f t="shared" si="3"/>
        <v>5.87125</v>
      </c>
      <c r="K30" s="31">
        <f t="shared" si="4"/>
        <v>46.97</v>
      </c>
      <c r="L30" s="31"/>
    </row>
    <row r="31" s="7" customFormat="1" ht="24" customHeight="1" spans="1:12">
      <c r="A31" s="26">
        <v>26</v>
      </c>
      <c r="B31" s="27" t="s">
        <v>47</v>
      </c>
      <c r="C31" s="28" t="s">
        <v>21</v>
      </c>
      <c r="D31" s="28" t="s">
        <v>22</v>
      </c>
      <c r="E31" s="29">
        <v>3.9</v>
      </c>
      <c r="F31" s="30">
        <v>183.183</v>
      </c>
      <c r="G31" s="31">
        <f t="shared" si="0"/>
        <v>82.43235</v>
      </c>
      <c r="H31" s="31">
        <f t="shared" si="1"/>
        <v>54.9549</v>
      </c>
      <c r="I31" s="31">
        <f t="shared" si="2"/>
        <v>4.579575</v>
      </c>
      <c r="J31" s="31">
        <f t="shared" si="3"/>
        <v>4.579575</v>
      </c>
      <c r="K31" s="31">
        <f t="shared" si="4"/>
        <v>36.6366</v>
      </c>
      <c r="L31" s="31"/>
    </row>
    <row r="32" s="7" customFormat="1" ht="24" customHeight="1" spans="1:12">
      <c r="A32" s="26">
        <v>27</v>
      </c>
      <c r="B32" s="27" t="s">
        <v>48</v>
      </c>
      <c r="C32" s="28" t="s">
        <v>21</v>
      </c>
      <c r="D32" s="28" t="s">
        <v>22</v>
      </c>
      <c r="E32" s="29">
        <v>3.1</v>
      </c>
      <c r="F32" s="30">
        <v>145.607</v>
      </c>
      <c r="G32" s="31">
        <f t="shared" si="0"/>
        <v>65.52315</v>
      </c>
      <c r="H32" s="31">
        <f t="shared" si="1"/>
        <v>43.6821</v>
      </c>
      <c r="I32" s="31">
        <f t="shared" si="2"/>
        <v>3.640175</v>
      </c>
      <c r="J32" s="31">
        <f t="shared" si="3"/>
        <v>3.640175</v>
      </c>
      <c r="K32" s="31">
        <f t="shared" si="4"/>
        <v>29.1214</v>
      </c>
      <c r="L32" s="31"/>
    </row>
    <row r="33" s="7" customFormat="1" ht="24" customHeight="1" spans="1:12">
      <c r="A33" s="26">
        <v>28</v>
      </c>
      <c r="B33" s="27" t="s">
        <v>49</v>
      </c>
      <c r="C33" s="28" t="s">
        <v>21</v>
      </c>
      <c r="D33" s="28" t="s">
        <v>22</v>
      </c>
      <c r="E33" s="29">
        <v>6.3</v>
      </c>
      <c r="F33" s="30">
        <v>295.911</v>
      </c>
      <c r="G33" s="31">
        <f t="shared" si="0"/>
        <v>133.15995</v>
      </c>
      <c r="H33" s="31">
        <f t="shared" si="1"/>
        <v>88.7733</v>
      </c>
      <c r="I33" s="31">
        <f t="shared" si="2"/>
        <v>7.397775</v>
      </c>
      <c r="J33" s="31">
        <f t="shared" si="3"/>
        <v>7.397775</v>
      </c>
      <c r="K33" s="31">
        <f t="shared" si="4"/>
        <v>59.1822</v>
      </c>
      <c r="L33" s="31"/>
    </row>
    <row r="34" s="7" customFormat="1" ht="24" customHeight="1" spans="1:12">
      <c r="A34" s="26">
        <v>29</v>
      </c>
      <c r="B34" s="33" t="s">
        <v>50</v>
      </c>
      <c r="C34" s="28" t="s">
        <v>21</v>
      </c>
      <c r="D34" s="28" t="s">
        <v>22</v>
      </c>
      <c r="E34" s="29">
        <v>10</v>
      </c>
      <c r="F34" s="30">
        <v>469.7</v>
      </c>
      <c r="G34" s="31">
        <f t="shared" si="0"/>
        <v>211.365</v>
      </c>
      <c r="H34" s="31">
        <f t="shared" si="1"/>
        <v>140.91</v>
      </c>
      <c r="I34" s="31">
        <f t="shared" si="2"/>
        <v>11.7425</v>
      </c>
      <c r="J34" s="31">
        <f t="shared" si="3"/>
        <v>11.7425</v>
      </c>
      <c r="K34" s="31">
        <f t="shared" si="4"/>
        <v>93.94</v>
      </c>
      <c r="L34" s="31"/>
    </row>
    <row r="35" s="7" customFormat="1" ht="24" customHeight="1" spans="1:12">
      <c r="A35" s="26">
        <v>30</v>
      </c>
      <c r="B35" s="27" t="s">
        <v>51</v>
      </c>
      <c r="C35" s="28" t="s">
        <v>21</v>
      </c>
      <c r="D35" s="28" t="s">
        <v>22</v>
      </c>
      <c r="E35" s="29">
        <v>5</v>
      </c>
      <c r="F35" s="30">
        <v>234.85</v>
      </c>
      <c r="G35" s="31">
        <f t="shared" si="0"/>
        <v>105.6825</v>
      </c>
      <c r="H35" s="31">
        <f t="shared" si="1"/>
        <v>70.455</v>
      </c>
      <c r="I35" s="31">
        <f t="shared" si="2"/>
        <v>5.87125</v>
      </c>
      <c r="J35" s="31">
        <f t="shared" si="3"/>
        <v>5.87125</v>
      </c>
      <c r="K35" s="31">
        <f t="shared" si="4"/>
        <v>46.97</v>
      </c>
      <c r="L35" s="31"/>
    </row>
    <row r="36" s="7" customFormat="1" ht="24" customHeight="1" spans="1:12">
      <c r="A36" s="26">
        <v>31</v>
      </c>
      <c r="B36" s="27" t="s">
        <v>52</v>
      </c>
      <c r="C36" s="28" t="s">
        <v>21</v>
      </c>
      <c r="D36" s="28" t="s">
        <v>22</v>
      </c>
      <c r="E36" s="29">
        <v>11</v>
      </c>
      <c r="F36" s="30">
        <v>516.67</v>
      </c>
      <c r="G36" s="31">
        <f t="shared" si="0"/>
        <v>232.5015</v>
      </c>
      <c r="H36" s="31">
        <f t="shared" si="1"/>
        <v>155.001</v>
      </c>
      <c r="I36" s="31">
        <f t="shared" si="2"/>
        <v>12.91675</v>
      </c>
      <c r="J36" s="31">
        <f t="shared" si="3"/>
        <v>12.91675</v>
      </c>
      <c r="K36" s="31">
        <f t="shared" si="4"/>
        <v>103.334</v>
      </c>
      <c r="L36" s="31"/>
    </row>
    <row r="37" s="7" customFormat="1" ht="24" customHeight="1" spans="1:12">
      <c r="A37" s="26">
        <v>32</v>
      </c>
      <c r="B37" s="27" t="s">
        <v>53</v>
      </c>
      <c r="C37" s="28" t="s">
        <v>21</v>
      </c>
      <c r="D37" s="28" t="s">
        <v>22</v>
      </c>
      <c r="E37" s="29">
        <v>10</v>
      </c>
      <c r="F37" s="30">
        <v>469.7</v>
      </c>
      <c r="G37" s="31">
        <f t="shared" si="0"/>
        <v>211.365</v>
      </c>
      <c r="H37" s="31">
        <f t="shared" si="1"/>
        <v>140.91</v>
      </c>
      <c r="I37" s="31">
        <f t="shared" si="2"/>
        <v>11.7425</v>
      </c>
      <c r="J37" s="31">
        <f t="shared" si="3"/>
        <v>11.7425</v>
      </c>
      <c r="K37" s="31">
        <f t="shared" si="4"/>
        <v>93.94</v>
      </c>
      <c r="L37" s="31"/>
    </row>
    <row r="38" s="7" customFormat="1" ht="24" customHeight="1" spans="1:12">
      <c r="A38" s="26">
        <v>33</v>
      </c>
      <c r="B38" s="27" t="s">
        <v>54</v>
      </c>
      <c r="C38" s="28" t="s">
        <v>21</v>
      </c>
      <c r="D38" s="28" t="s">
        <v>22</v>
      </c>
      <c r="E38" s="29">
        <v>5.3</v>
      </c>
      <c r="F38" s="30">
        <v>248.941</v>
      </c>
      <c r="G38" s="31">
        <f t="shared" si="0"/>
        <v>112.02345</v>
      </c>
      <c r="H38" s="31">
        <f t="shared" si="1"/>
        <v>74.6823</v>
      </c>
      <c r="I38" s="31">
        <f t="shared" si="2"/>
        <v>6.223525</v>
      </c>
      <c r="J38" s="31">
        <f t="shared" si="3"/>
        <v>6.223525</v>
      </c>
      <c r="K38" s="31">
        <f t="shared" si="4"/>
        <v>49.7882</v>
      </c>
      <c r="L38" s="31"/>
    </row>
    <row r="39" s="7" customFormat="1" ht="24" customHeight="1" spans="1:12">
      <c r="A39" s="26">
        <v>34</v>
      </c>
      <c r="B39" s="27" t="s">
        <v>55</v>
      </c>
      <c r="C39" s="28" t="s">
        <v>21</v>
      </c>
      <c r="D39" s="28" t="s">
        <v>22</v>
      </c>
      <c r="E39" s="29">
        <v>3.3</v>
      </c>
      <c r="F39" s="30">
        <v>155.001</v>
      </c>
      <c r="G39" s="31">
        <f t="shared" ref="G39:G76" si="5">F39*0.45</f>
        <v>69.75045</v>
      </c>
      <c r="H39" s="31">
        <f t="shared" ref="H39:H76" si="6">F39*0.3</f>
        <v>46.5003</v>
      </c>
      <c r="I39" s="31">
        <f t="shared" ref="I39:I76" si="7">F39*0.025</f>
        <v>3.875025</v>
      </c>
      <c r="J39" s="31">
        <f t="shared" ref="J39:J76" si="8">F39*0.025</f>
        <v>3.875025</v>
      </c>
      <c r="K39" s="31">
        <f t="shared" ref="K39:K76" si="9">F39*0.2</f>
        <v>31.0002</v>
      </c>
      <c r="L39" s="31"/>
    </row>
    <row r="40" s="7" customFormat="1" ht="24" customHeight="1" spans="1:12">
      <c r="A40" s="26">
        <v>35</v>
      </c>
      <c r="B40" s="27" t="s">
        <v>56</v>
      </c>
      <c r="C40" s="28" t="s">
        <v>21</v>
      </c>
      <c r="D40" s="28" t="s">
        <v>22</v>
      </c>
      <c r="E40" s="34">
        <v>7</v>
      </c>
      <c r="F40" s="30">
        <v>328.79</v>
      </c>
      <c r="G40" s="31">
        <f t="shared" si="5"/>
        <v>147.9555</v>
      </c>
      <c r="H40" s="31">
        <f t="shared" si="6"/>
        <v>98.637</v>
      </c>
      <c r="I40" s="31">
        <f t="shared" si="7"/>
        <v>8.21975</v>
      </c>
      <c r="J40" s="31">
        <f t="shared" si="8"/>
        <v>8.21975</v>
      </c>
      <c r="K40" s="31">
        <f t="shared" si="9"/>
        <v>65.758</v>
      </c>
      <c r="L40" s="31"/>
    </row>
    <row r="41" s="7" customFormat="1" ht="24" customHeight="1" spans="1:12">
      <c r="A41" s="26">
        <v>36</v>
      </c>
      <c r="B41" s="27" t="s">
        <v>57</v>
      </c>
      <c r="C41" s="28" t="s">
        <v>21</v>
      </c>
      <c r="D41" s="28" t="s">
        <v>22</v>
      </c>
      <c r="E41" s="34">
        <v>5</v>
      </c>
      <c r="F41" s="30">
        <v>234.85</v>
      </c>
      <c r="G41" s="31">
        <f t="shared" si="5"/>
        <v>105.6825</v>
      </c>
      <c r="H41" s="31">
        <f t="shared" si="6"/>
        <v>70.455</v>
      </c>
      <c r="I41" s="31">
        <f t="shared" si="7"/>
        <v>5.87125</v>
      </c>
      <c r="J41" s="31">
        <f t="shared" si="8"/>
        <v>5.87125</v>
      </c>
      <c r="K41" s="31">
        <f t="shared" si="9"/>
        <v>46.97</v>
      </c>
      <c r="L41" s="31"/>
    </row>
    <row r="42" s="7" customFormat="1" ht="24" customHeight="1" spans="1:12">
      <c r="A42" s="26">
        <v>37</v>
      </c>
      <c r="B42" s="27" t="s">
        <v>58</v>
      </c>
      <c r="C42" s="28" t="s">
        <v>21</v>
      </c>
      <c r="D42" s="28" t="s">
        <v>22</v>
      </c>
      <c r="E42" s="34">
        <v>5.31</v>
      </c>
      <c r="F42" s="30">
        <v>249.4107</v>
      </c>
      <c r="G42" s="31">
        <f t="shared" si="5"/>
        <v>112.234815</v>
      </c>
      <c r="H42" s="31">
        <f t="shared" si="6"/>
        <v>74.82321</v>
      </c>
      <c r="I42" s="31">
        <f t="shared" si="7"/>
        <v>6.2352675</v>
      </c>
      <c r="J42" s="31">
        <f t="shared" si="8"/>
        <v>6.2352675</v>
      </c>
      <c r="K42" s="31">
        <f t="shared" si="9"/>
        <v>49.88214</v>
      </c>
      <c r="L42" s="31"/>
    </row>
    <row r="43" s="7" customFormat="1" ht="24" customHeight="1" spans="1:12">
      <c r="A43" s="26">
        <v>38</v>
      </c>
      <c r="B43" s="27" t="s">
        <v>59</v>
      </c>
      <c r="C43" s="28" t="s">
        <v>21</v>
      </c>
      <c r="D43" s="28" t="s">
        <v>22</v>
      </c>
      <c r="E43" s="34">
        <v>53.1</v>
      </c>
      <c r="F43" s="30">
        <v>2494.107</v>
      </c>
      <c r="G43" s="31">
        <f t="shared" si="5"/>
        <v>1122.34815</v>
      </c>
      <c r="H43" s="31">
        <f t="shared" si="6"/>
        <v>748.2321</v>
      </c>
      <c r="I43" s="31">
        <f t="shared" si="7"/>
        <v>62.352675</v>
      </c>
      <c r="J43" s="31">
        <f t="shared" si="8"/>
        <v>62.352675</v>
      </c>
      <c r="K43" s="31">
        <f t="shared" si="9"/>
        <v>498.8214</v>
      </c>
      <c r="L43" s="31"/>
    </row>
    <row r="44" s="7" customFormat="1" ht="24" customHeight="1" spans="1:12">
      <c r="A44" s="26">
        <v>39</v>
      </c>
      <c r="B44" s="33" t="s">
        <v>60</v>
      </c>
      <c r="C44" s="28" t="s">
        <v>21</v>
      </c>
      <c r="D44" s="28" t="s">
        <v>22</v>
      </c>
      <c r="E44" s="34">
        <v>89</v>
      </c>
      <c r="F44" s="30">
        <v>4180.33</v>
      </c>
      <c r="G44" s="31">
        <f t="shared" si="5"/>
        <v>1881.1485</v>
      </c>
      <c r="H44" s="31">
        <f t="shared" si="6"/>
        <v>1254.099</v>
      </c>
      <c r="I44" s="31">
        <f t="shared" si="7"/>
        <v>104.50825</v>
      </c>
      <c r="J44" s="31">
        <f t="shared" si="8"/>
        <v>104.50825</v>
      </c>
      <c r="K44" s="31">
        <f t="shared" si="9"/>
        <v>836.066</v>
      </c>
      <c r="L44" s="31"/>
    </row>
    <row r="45" s="7" customFormat="1" ht="24" customHeight="1" spans="1:12">
      <c r="A45" s="26">
        <v>40</v>
      </c>
      <c r="B45" s="33" t="s">
        <v>61</v>
      </c>
      <c r="C45" s="28" t="s">
        <v>21</v>
      </c>
      <c r="D45" s="28" t="s">
        <v>22</v>
      </c>
      <c r="E45" s="29">
        <v>80</v>
      </c>
      <c r="F45" s="30">
        <v>3757.6</v>
      </c>
      <c r="G45" s="31">
        <f t="shared" si="5"/>
        <v>1690.92</v>
      </c>
      <c r="H45" s="31">
        <f t="shared" si="6"/>
        <v>1127.28</v>
      </c>
      <c r="I45" s="31">
        <f t="shared" si="7"/>
        <v>93.94</v>
      </c>
      <c r="J45" s="31">
        <f t="shared" si="8"/>
        <v>93.94</v>
      </c>
      <c r="K45" s="31">
        <f t="shared" si="9"/>
        <v>751.52</v>
      </c>
      <c r="L45" s="31"/>
    </row>
    <row r="46" s="7" customFormat="1" ht="24" customHeight="1" spans="1:12">
      <c r="A46" s="26">
        <v>41</v>
      </c>
      <c r="B46" s="27" t="s">
        <v>62</v>
      </c>
      <c r="C46" s="28" t="s">
        <v>21</v>
      </c>
      <c r="D46" s="28" t="s">
        <v>22</v>
      </c>
      <c r="E46" s="34">
        <v>53.1</v>
      </c>
      <c r="F46" s="30">
        <v>2494.107</v>
      </c>
      <c r="G46" s="31">
        <f t="shared" si="5"/>
        <v>1122.34815</v>
      </c>
      <c r="H46" s="31">
        <f t="shared" si="6"/>
        <v>748.2321</v>
      </c>
      <c r="I46" s="31">
        <f t="shared" si="7"/>
        <v>62.352675</v>
      </c>
      <c r="J46" s="31">
        <f t="shared" si="8"/>
        <v>62.352675</v>
      </c>
      <c r="K46" s="31">
        <f t="shared" si="9"/>
        <v>498.8214</v>
      </c>
      <c r="L46" s="31"/>
    </row>
    <row r="47" s="7" customFormat="1" ht="24" customHeight="1" spans="1:12">
      <c r="A47" s="26">
        <v>42</v>
      </c>
      <c r="B47" s="27" t="s">
        <v>63</v>
      </c>
      <c r="C47" s="28" t="s">
        <v>21</v>
      </c>
      <c r="D47" s="28" t="s">
        <v>22</v>
      </c>
      <c r="E47" s="35">
        <v>90</v>
      </c>
      <c r="F47" s="30">
        <v>4227.3</v>
      </c>
      <c r="G47" s="31">
        <f t="shared" si="5"/>
        <v>1902.285</v>
      </c>
      <c r="H47" s="31">
        <f t="shared" si="6"/>
        <v>1268.19</v>
      </c>
      <c r="I47" s="31">
        <f t="shared" si="7"/>
        <v>105.6825</v>
      </c>
      <c r="J47" s="31">
        <f t="shared" si="8"/>
        <v>105.6825</v>
      </c>
      <c r="K47" s="31">
        <f t="shared" si="9"/>
        <v>845.46</v>
      </c>
      <c r="L47" s="31"/>
    </row>
    <row r="48" s="7" customFormat="1" ht="24" customHeight="1" spans="1:12">
      <c r="A48" s="26">
        <v>43</v>
      </c>
      <c r="B48" s="36" t="s">
        <v>64</v>
      </c>
      <c r="C48" s="28" t="s">
        <v>21</v>
      </c>
      <c r="D48" s="28" t="s">
        <v>22</v>
      </c>
      <c r="E48" s="35">
        <v>50</v>
      </c>
      <c r="F48" s="30">
        <v>2348.5</v>
      </c>
      <c r="G48" s="31">
        <f t="shared" si="5"/>
        <v>1056.825</v>
      </c>
      <c r="H48" s="31">
        <f t="shared" si="6"/>
        <v>704.55</v>
      </c>
      <c r="I48" s="31">
        <f t="shared" si="7"/>
        <v>58.7125</v>
      </c>
      <c r="J48" s="31">
        <f t="shared" si="8"/>
        <v>58.7125</v>
      </c>
      <c r="K48" s="31">
        <f t="shared" si="9"/>
        <v>469.7</v>
      </c>
      <c r="L48" s="31"/>
    </row>
    <row r="49" s="7" customFormat="1" ht="24" customHeight="1" spans="1:12">
      <c r="A49" s="26">
        <v>44</v>
      </c>
      <c r="B49" s="36" t="s">
        <v>65</v>
      </c>
      <c r="C49" s="28" t="s">
        <v>21</v>
      </c>
      <c r="D49" s="28" t="s">
        <v>22</v>
      </c>
      <c r="E49" s="35">
        <v>80</v>
      </c>
      <c r="F49" s="30">
        <v>3757.6</v>
      </c>
      <c r="G49" s="31">
        <f t="shared" si="5"/>
        <v>1690.92</v>
      </c>
      <c r="H49" s="31">
        <f t="shared" si="6"/>
        <v>1127.28</v>
      </c>
      <c r="I49" s="31">
        <f t="shared" si="7"/>
        <v>93.94</v>
      </c>
      <c r="J49" s="31">
        <f t="shared" si="8"/>
        <v>93.94</v>
      </c>
      <c r="K49" s="31">
        <f t="shared" si="9"/>
        <v>751.52</v>
      </c>
      <c r="L49" s="31"/>
    </row>
    <row r="50" s="7" customFormat="1" ht="24" customHeight="1" spans="1:12">
      <c r="A50" s="26">
        <v>45</v>
      </c>
      <c r="B50" s="36" t="s">
        <v>66</v>
      </c>
      <c r="C50" s="28" t="s">
        <v>21</v>
      </c>
      <c r="D50" s="28" t="s">
        <v>22</v>
      </c>
      <c r="E50" s="35">
        <v>50</v>
      </c>
      <c r="F50" s="30">
        <v>2348.5</v>
      </c>
      <c r="G50" s="31">
        <f t="shared" si="5"/>
        <v>1056.825</v>
      </c>
      <c r="H50" s="31">
        <f t="shared" si="6"/>
        <v>704.55</v>
      </c>
      <c r="I50" s="31">
        <f t="shared" si="7"/>
        <v>58.7125</v>
      </c>
      <c r="J50" s="31">
        <f t="shared" si="8"/>
        <v>58.7125</v>
      </c>
      <c r="K50" s="31">
        <f t="shared" si="9"/>
        <v>469.7</v>
      </c>
      <c r="L50" s="31"/>
    </row>
    <row r="51" s="7" customFormat="1" ht="24" customHeight="1" spans="1:12">
      <c r="A51" s="26">
        <v>46</v>
      </c>
      <c r="B51" s="36" t="s">
        <v>67</v>
      </c>
      <c r="C51" s="28" t="s">
        <v>21</v>
      </c>
      <c r="D51" s="28" t="s">
        <v>22</v>
      </c>
      <c r="E51" s="35">
        <v>76</v>
      </c>
      <c r="F51" s="30">
        <v>3569.72</v>
      </c>
      <c r="G51" s="31">
        <f t="shared" si="5"/>
        <v>1606.374</v>
      </c>
      <c r="H51" s="31">
        <f t="shared" si="6"/>
        <v>1070.916</v>
      </c>
      <c r="I51" s="31">
        <f t="shared" si="7"/>
        <v>89.243</v>
      </c>
      <c r="J51" s="31">
        <f t="shared" si="8"/>
        <v>89.243</v>
      </c>
      <c r="K51" s="31">
        <f t="shared" si="9"/>
        <v>713.944</v>
      </c>
      <c r="L51" s="31"/>
    </row>
    <row r="52" s="7" customFormat="1" ht="24" customHeight="1" spans="1:12">
      <c r="A52" s="26">
        <v>47</v>
      </c>
      <c r="B52" s="33" t="s">
        <v>68</v>
      </c>
      <c r="C52" s="28" t="s">
        <v>21</v>
      </c>
      <c r="D52" s="28" t="s">
        <v>22</v>
      </c>
      <c r="E52" s="35">
        <v>85.1</v>
      </c>
      <c r="F52" s="30">
        <v>3997.147</v>
      </c>
      <c r="G52" s="31">
        <f t="shared" si="5"/>
        <v>1798.71615</v>
      </c>
      <c r="H52" s="31">
        <f t="shared" si="6"/>
        <v>1199.1441</v>
      </c>
      <c r="I52" s="31">
        <f t="shared" si="7"/>
        <v>99.928675</v>
      </c>
      <c r="J52" s="31">
        <f t="shared" si="8"/>
        <v>99.928675</v>
      </c>
      <c r="K52" s="31">
        <f t="shared" si="9"/>
        <v>799.4294</v>
      </c>
      <c r="L52" s="31"/>
    </row>
    <row r="53" s="7" customFormat="1" ht="24" customHeight="1" spans="1:12">
      <c r="A53" s="26">
        <v>48</v>
      </c>
      <c r="B53" s="33" t="s">
        <v>69</v>
      </c>
      <c r="C53" s="28" t="s">
        <v>21</v>
      </c>
      <c r="D53" s="28" t="s">
        <v>22</v>
      </c>
      <c r="E53" s="35">
        <v>85.1</v>
      </c>
      <c r="F53" s="30">
        <v>3997.147</v>
      </c>
      <c r="G53" s="31">
        <f t="shared" si="5"/>
        <v>1798.71615</v>
      </c>
      <c r="H53" s="31">
        <f t="shared" si="6"/>
        <v>1199.1441</v>
      </c>
      <c r="I53" s="31">
        <f t="shared" si="7"/>
        <v>99.928675</v>
      </c>
      <c r="J53" s="31">
        <f t="shared" si="8"/>
        <v>99.928675</v>
      </c>
      <c r="K53" s="31">
        <f t="shared" si="9"/>
        <v>799.4294</v>
      </c>
      <c r="L53" s="31"/>
    </row>
    <row r="54" s="7" customFormat="1" ht="24" customHeight="1" spans="1:12">
      <c r="A54" s="26">
        <v>49</v>
      </c>
      <c r="B54" s="33" t="s">
        <v>70</v>
      </c>
      <c r="C54" s="28" t="s">
        <v>21</v>
      </c>
      <c r="D54" s="28" t="s">
        <v>22</v>
      </c>
      <c r="E54" s="35">
        <v>74.4</v>
      </c>
      <c r="F54" s="30">
        <v>3494.568</v>
      </c>
      <c r="G54" s="31">
        <f t="shared" si="5"/>
        <v>1572.5556</v>
      </c>
      <c r="H54" s="31">
        <f t="shared" si="6"/>
        <v>1048.3704</v>
      </c>
      <c r="I54" s="31">
        <f t="shared" si="7"/>
        <v>87.3642</v>
      </c>
      <c r="J54" s="31">
        <f t="shared" si="8"/>
        <v>87.3642</v>
      </c>
      <c r="K54" s="31">
        <f t="shared" si="9"/>
        <v>698.9136</v>
      </c>
      <c r="L54" s="31"/>
    </row>
    <row r="55" s="7" customFormat="1" ht="24" customHeight="1" spans="1:12">
      <c r="A55" s="26">
        <v>50</v>
      </c>
      <c r="B55" s="33" t="s">
        <v>71</v>
      </c>
      <c r="C55" s="28" t="s">
        <v>21</v>
      </c>
      <c r="D55" s="28" t="s">
        <v>22</v>
      </c>
      <c r="E55" s="35">
        <v>80</v>
      </c>
      <c r="F55" s="30">
        <v>3757.6</v>
      </c>
      <c r="G55" s="31">
        <f t="shared" si="5"/>
        <v>1690.92</v>
      </c>
      <c r="H55" s="31">
        <f t="shared" si="6"/>
        <v>1127.28</v>
      </c>
      <c r="I55" s="31">
        <f t="shared" si="7"/>
        <v>93.94</v>
      </c>
      <c r="J55" s="31">
        <f t="shared" si="8"/>
        <v>93.94</v>
      </c>
      <c r="K55" s="31">
        <f t="shared" si="9"/>
        <v>751.52</v>
      </c>
      <c r="L55" s="31"/>
    </row>
    <row r="56" s="7" customFormat="1" ht="24" customHeight="1" spans="1:12">
      <c r="A56" s="26">
        <v>51</v>
      </c>
      <c r="B56" s="36" t="s">
        <v>72</v>
      </c>
      <c r="C56" s="28" t="s">
        <v>21</v>
      </c>
      <c r="D56" s="28" t="s">
        <v>22</v>
      </c>
      <c r="E56" s="35">
        <v>40</v>
      </c>
      <c r="F56" s="30">
        <v>1878.8</v>
      </c>
      <c r="G56" s="31">
        <f t="shared" si="5"/>
        <v>845.46</v>
      </c>
      <c r="H56" s="31">
        <f t="shared" si="6"/>
        <v>563.64</v>
      </c>
      <c r="I56" s="31">
        <f t="shared" si="7"/>
        <v>46.97</v>
      </c>
      <c r="J56" s="31">
        <f t="shared" si="8"/>
        <v>46.97</v>
      </c>
      <c r="K56" s="31">
        <f t="shared" si="9"/>
        <v>375.76</v>
      </c>
      <c r="L56" s="31"/>
    </row>
    <row r="57" s="7" customFormat="1" ht="24" customHeight="1" spans="1:12">
      <c r="A57" s="26">
        <v>52</v>
      </c>
      <c r="B57" s="33" t="s">
        <v>73</v>
      </c>
      <c r="C57" s="28" t="s">
        <v>21</v>
      </c>
      <c r="D57" s="28" t="s">
        <v>22</v>
      </c>
      <c r="E57" s="35">
        <v>76</v>
      </c>
      <c r="F57" s="30">
        <v>3569.72</v>
      </c>
      <c r="G57" s="31">
        <f t="shared" si="5"/>
        <v>1606.374</v>
      </c>
      <c r="H57" s="31">
        <f t="shared" si="6"/>
        <v>1070.916</v>
      </c>
      <c r="I57" s="31">
        <f t="shared" si="7"/>
        <v>89.243</v>
      </c>
      <c r="J57" s="31">
        <f t="shared" si="8"/>
        <v>89.243</v>
      </c>
      <c r="K57" s="31">
        <f t="shared" si="9"/>
        <v>713.944</v>
      </c>
      <c r="L57" s="31"/>
    </row>
    <row r="58" s="7" customFormat="1" ht="24" customHeight="1" spans="1:12">
      <c r="A58" s="26">
        <v>53</v>
      </c>
      <c r="B58" s="33" t="s">
        <v>74</v>
      </c>
      <c r="C58" s="28" t="s">
        <v>21</v>
      </c>
      <c r="D58" s="28" t="s">
        <v>22</v>
      </c>
      <c r="E58" s="35">
        <v>40</v>
      </c>
      <c r="F58" s="30">
        <v>1878.8</v>
      </c>
      <c r="G58" s="31">
        <f t="shared" si="5"/>
        <v>845.46</v>
      </c>
      <c r="H58" s="31">
        <f t="shared" si="6"/>
        <v>563.64</v>
      </c>
      <c r="I58" s="31">
        <f t="shared" si="7"/>
        <v>46.97</v>
      </c>
      <c r="J58" s="31">
        <f t="shared" si="8"/>
        <v>46.97</v>
      </c>
      <c r="K58" s="31">
        <f t="shared" si="9"/>
        <v>375.76</v>
      </c>
      <c r="L58" s="31"/>
    </row>
    <row r="59" s="7" customFormat="1" ht="24" customHeight="1" spans="1:12">
      <c r="A59" s="26">
        <v>54</v>
      </c>
      <c r="B59" s="33" t="s">
        <v>75</v>
      </c>
      <c r="C59" s="28" t="s">
        <v>21</v>
      </c>
      <c r="D59" s="28" t="s">
        <v>22</v>
      </c>
      <c r="E59" s="35">
        <v>20</v>
      </c>
      <c r="F59" s="30">
        <v>939.4</v>
      </c>
      <c r="G59" s="31">
        <f t="shared" si="5"/>
        <v>422.73</v>
      </c>
      <c r="H59" s="31">
        <f t="shared" si="6"/>
        <v>281.82</v>
      </c>
      <c r="I59" s="31">
        <f t="shared" si="7"/>
        <v>23.485</v>
      </c>
      <c r="J59" s="31">
        <f t="shared" si="8"/>
        <v>23.485</v>
      </c>
      <c r="K59" s="31">
        <f t="shared" si="9"/>
        <v>187.88</v>
      </c>
      <c r="L59" s="31"/>
    </row>
    <row r="60" s="7" customFormat="1" ht="24" customHeight="1" spans="1:12">
      <c r="A60" s="26">
        <v>55</v>
      </c>
      <c r="B60" s="33" t="s">
        <v>76</v>
      </c>
      <c r="C60" s="28" t="s">
        <v>21</v>
      </c>
      <c r="D60" s="28" t="s">
        <v>22</v>
      </c>
      <c r="E60" s="37">
        <v>90</v>
      </c>
      <c r="F60" s="30">
        <v>4227.3</v>
      </c>
      <c r="G60" s="31">
        <f t="shared" si="5"/>
        <v>1902.285</v>
      </c>
      <c r="H60" s="31">
        <f t="shared" si="6"/>
        <v>1268.19</v>
      </c>
      <c r="I60" s="31">
        <f t="shared" si="7"/>
        <v>105.6825</v>
      </c>
      <c r="J60" s="31">
        <f t="shared" si="8"/>
        <v>105.6825</v>
      </c>
      <c r="K60" s="31">
        <f t="shared" si="9"/>
        <v>845.46</v>
      </c>
      <c r="L60" s="31"/>
    </row>
    <row r="61" s="7" customFormat="1" ht="24" customHeight="1" spans="1:12">
      <c r="A61" s="26">
        <v>56</v>
      </c>
      <c r="B61" s="33" t="s">
        <v>77</v>
      </c>
      <c r="C61" s="28" t="s">
        <v>21</v>
      </c>
      <c r="D61" s="28" t="s">
        <v>22</v>
      </c>
      <c r="E61" s="37">
        <v>50</v>
      </c>
      <c r="F61" s="30">
        <v>2348.5</v>
      </c>
      <c r="G61" s="31">
        <f t="shared" si="5"/>
        <v>1056.825</v>
      </c>
      <c r="H61" s="31">
        <f t="shared" si="6"/>
        <v>704.55</v>
      </c>
      <c r="I61" s="31">
        <f t="shared" si="7"/>
        <v>58.7125</v>
      </c>
      <c r="J61" s="31">
        <f t="shared" si="8"/>
        <v>58.7125</v>
      </c>
      <c r="K61" s="31">
        <f t="shared" si="9"/>
        <v>469.7</v>
      </c>
      <c r="L61" s="31"/>
    </row>
    <row r="62" s="7" customFormat="1" ht="24" customHeight="1" spans="1:12">
      <c r="A62" s="26">
        <v>57</v>
      </c>
      <c r="B62" s="33" t="s">
        <v>78</v>
      </c>
      <c r="C62" s="28" t="s">
        <v>21</v>
      </c>
      <c r="D62" s="28" t="s">
        <v>22</v>
      </c>
      <c r="E62" s="37">
        <v>40</v>
      </c>
      <c r="F62" s="30">
        <v>1878.8</v>
      </c>
      <c r="G62" s="31">
        <f t="shared" si="5"/>
        <v>845.46</v>
      </c>
      <c r="H62" s="31">
        <f t="shared" si="6"/>
        <v>563.64</v>
      </c>
      <c r="I62" s="31">
        <f t="shared" si="7"/>
        <v>46.97</v>
      </c>
      <c r="J62" s="31">
        <f t="shared" si="8"/>
        <v>46.97</v>
      </c>
      <c r="K62" s="31">
        <f t="shared" si="9"/>
        <v>375.76</v>
      </c>
      <c r="L62" s="31"/>
    </row>
    <row r="63" s="7" customFormat="1" ht="24" customHeight="1" spans="1:12">
      <c r="A63" s="26">
        <v>58</v>
      </c>
      <c r="B63" s="33" t="s">
        <v>79</v>
      </c>
      <c r="C63" s="28" t="s">
        <v>21</v>
      </c>
      <c r="D63" s="28" t="s">
        <v>22</v>
      </c>
      <c r="E63" s="37">
        <v>10.6</v>
      </c>
      <c r="F63" s="30">
        <v>497.882</v>
      </c>
      <c r="G63" s="31">
        <f t="shared" si="5"/>
        <v>224.0469</v>
      </c>
      <c r="H63" s="31">
        <f t="shared" si="6"/>
        <v>149.3646</v>
      </c>
      <c r="I63" s="31">
        <f t="shared" si="7"/>
        <v>12.44705</v>
      </c>
      <c r="J63" s="31">
        <f t="shared" si="8"/>
        <v>12.44705</v>
      </c>
      <c r="K63" s="31">
        <f t="shared" si="9"/>
        <v>99.5764</v>
      </c>
      <c r="L63" s="31"/>
    </row>
    <row r="64" s="7" customFormat="1" ht="24" customHeight="1" spans="1:12">
      <c r="A64" s="26">
        <v>59</v>
      </c>
      <c r="B64" s="33" t="s">
        <v>80</v>
      </c>
      <c r="C64" s="28" t="s">
        <v>21</v>
      </c>
      <c r="D64" s="28" t="s">
        <v>22</v>
      </c>
      <c r="E64" s="37">
        <v>12</v>
      </c>
      <c r="F64" s="30">
        <v>563.64</v>
      </c>
      <c r="G64" s="31">
        <f t="shared" si="5"/>
        <v>253.638</v>
      </c>
      <c r="H64" s="31">
        <f t="shared" si="6"/>
        <v>169.092</v>
      </c>
      <c r="I64" s="31">
        <f t="shared" si="7"/>
        <v>14.091</v>
      </c>
      <c r="J64" s="31">
        <f t="shared" si="8"/>
        <v>14.091</v>
      </c>
      <c r="K64" s="31">
        <f t="shared" si="9"/>
        <v>112.728</v>
      </c>
      <c r="L64" s="31"/>
    </row>
    <row r="65" s="7" customFormat="1" ht="24" customHeight="1" spans="1:12">
      <c r="A65" s="26">
        <v>60</v>
      </c>
      <c r="B65" s="33" t="s">
        <v>81</v>
      </c>
      <c r="C65" s="28" t="s">
        <v>21</v>
      </c>
      <c r="D65" s="28" t="s">
        <v>22</v>
      </c>
      <c r="E65" s="37">
        <v>20</v>
      </c>
      <c r="F65" s="41">
        <v>939.4</v>
      </c>
      <c r="G65" s="31">
        <f t="shared" si="5"/>
        <v>422.73</v>
      </c>
      <c r="H65" s="31">
        <f t="shared" si="6"/>
        <v>281.82</v>
      </c>
      <c r="I65" s="31">
        <f t="shared" si="7"/>
        <v>23.485</v>
      </c>
      <c r="J65" s="31">
        <f t="shared" si="8"/>
        <v>23.485</v>
      </c>
      <c r="K65" s="31">
        <f t="shared" si="9"/>
        <v>187.88</v>
      </c>
      <c r="L65" s="31"/>
    </row>
    <row r="66" s="7" customFormat="1" ht="24" customHeight="1" spans="1:12">
      <c r="A66" s="26">
        <v>61</v>
      </c>
      <c r="B66" s="42" t="s">
        <v>82</v>
      </c>
      <c r="C66" s="28" t="s">
        <v>21</v>
      </c>
      <c r="D66" s="28" t="s">
        <v>22</v>
      </c>
      <c r="E66" s="37">
        <v>35</v>
      </c>
      <c r="F66" s="41">
        <v>1643.95</v>
      </c>
      <c r="G66" s="31">
        <f t="shared" si="5"/>
        <v>739.7775</v>
      </c>
      <c r="H66" s="31">
        <f t="shared" si="6"/>
        <v>493.185</v>
      </c>
      <c r="I66" s="31">
        <f t="shared" si="7"/>
        <v>41.09875</v>
      </c>
      <c r="J66" s="31">
        <f t="shared" si="8"/>
        <v>41.09875</v>
      </c>
      <c r="K66" s="31">
        <f t="shared" si="9"/>
        <v>328.79</v>
      </c>
      <c r="L66" s="31"/>
    </row>
    <row r="67" s="7" customFormat="1" ht="24" customHeight="1" spans="1:12">
      <c r="A67" s="26">
        <v>62</v>
      </c>
      <c r="B67" s="33" t="s">
        <v>83</v>
      </c>
      <c r="C67" s="28" t="s">
        <v>21</v>
      </c>
      <c r="D67" s="28" t="s">
        <v>22</v>
      </c>
      <c r="E67" s="37">
        <v>4.2</v>
      </c>
      <c r="F67" s="41">
        <v>197.274</v>
      </c>
      <c r="G67" s="31">
        <f t="shared" si="5"/>
        <v>88.7733</v>
      </c>
      <c r="H67" s="31">
        <f t="shared" si="6"/>
        <v>59.1822</v>
      </c>
      <c r="I67" s="31">
        <f t="shared" si="7"/>
        <v>4.93185</v>
      </c>
      <c r="J67" s="31">
        <f t="shared" si="8"/>
        <v>4.93185</v>
      </c>
      <c r="K67" s="31">
        <f t="shared" si="9"/>
        <v>39.4548</v>
      </c>
      <c r="L67" s="31"/>
    </row>
    <row r="68" s="7" customFormat="1" ht="24" customHeight="1" spans="1:12">
      <c r="A68" s="26">
        <v>63</v>
      </c>
      <c r="B68" s="36" t="s">
        <v>84</v>
      </c>
      <c r="C68" s="28" t="s">
        <v>21</v>
      </c>
      <c r="D68" s="28" t="s">
        <v>22</v>
      </c>
      <c r="E68" s="37">
        <v>9.2</v>
      </c>
      <c r="F68" s="41">
        <v>432.124</v>
      </c>
      <c r="G68" s="31">
        <f t="shared" si="5"/>
        <v>194.4558</v>
      </c>
      <c r="H68" s="31">
        <f t="shared" si="6"/>
        <v>129.6372</v>
      </c>
      <c r="I68" s="31">
        <f t="shared" si="7"/>
        <v>10.8031</v>
      </c>
      <c r="J68" s="31">
        <f t="shared" si="8"/>
        <v>10.8031</v>
      </c>
      <c r="K68" s="31">
        <f t="shared" si="9"/>
        <v>86.4248</v>
      </c>
      <c r="L68" s="31"/>
    </row>
    <row r="69" s="7" customFormat="1" ht="24" customHeight="1" spans="1:12">
      <c r="A69" s="26">
        <v>64</v>
      </c>
      <c r="B69" s="36" t="s">
        <v>85</v>
      </c>
      <c r="C69" s="28" t="s">
        <v>21</v>
      </c>
      <c r="D69" s="28" t="s">
        <v>22</v>
      </c>
      <c r="E69" s="37">
        <v>70</v>
      </c>
      <c r="F69" s="41">
        <v>3287.9</v>
      </c>
      <c r="G69" s="31">
        <f t="shared" si="5"/>
        <v>1479.555</v>
      </c>
      <c r="H69" s="31">
        <f t="shared" si="6"/>
        <v>986.37</v>
      </c>
      <c r="I69" s="31">
        <f t="shared" si="7"/>
        <v>82.1975</v>
      </c>
      <c r="J69" s="31">
        <f t="shared" si="8"/>
        <v>82.1975</v>
      </c>
      <c r="K69" s="31">
        <f t="shared" si="9"/>
        <v>657.58</v>
      </c>
      <c r="L69" s="31"/>
    </row>
    <row r="70" s="7" customFormat="1" ht="24" customHeight="1" spans="1:12">
      <c r="A70" s="26">
        <v>65</v>
      </c>
      <c r="B70" s="36" t="s">
        <v>86</v>
      </c>
      <c r="C70" s="28" t="s">
        <v>21</v>
      </c>
      <c r="D70" s="28" t="s">
        <v>22</v>
      </c>
      <c r="E70" s="37">
        <v>88</v>
      </c>
      <c r="F70" s="41">
        <v>4133.36</v>
      </c>
      <c r="G70" s="31">
        <f t="shared" si="5"/>
        <v>1860.012</v>
      </c>
      <c r="H70" s="31">
        <f t="shared" si="6"/>
        <v>1240.008</v>
      </c>
      <c r="I70" s="31">
        <f t="shared" si="7"/>
        <v>103.334</v>
      </c>
      <c r="J70" s="31">
        <f t="shared" si="8"/>
        <v>103.334</v>
      </c>
      <c r="K70" s="31">
        <f t="shared" si="9"/>
        <v>826.672</v>
      </c>
      <c r="L70" s="31"/>
    </row>
    <row r="71" s="7" customFormat="1" ht="24" customHeight="1" spans="1:12">
      <c r="A71" s="26">
        <v>66</v>
      </c>
      <c r="B71" s="36" t="s">
        <v>87</v>
      </c>
      <c r="C71" s="28" t="s">
        <v>21</v>
      </c>
      <c r="D71" s="28" t="s">
        <v>22</v>
      </c>
      <c r="E71" s="37">
        <v>10</v>
      </c>
      <c r="F71" s="41">
        <v>469.7</v>
      </c>
      <c r="G71" s="31">
        <f t="shared" si="5"/>
        <v>211.365</v>
      </c>
      <c r="H71" s="31">
        <f t="shared" si="6"/>
        <v>140.91</v>
      </c>
      <c r="I71" s="31">
        <f t="shared" si="7"/>
        <v>11.7425</v>
      </c>
      <c r="J71" s="31">
        <f t="shared" si="8"/>
        <v>11.7425</v>
      </c>
      <c r="K71" s="31">
        <f t="shared" si="9"/>
        <v>93.94</v>
      </c>
      <c r="L71" s="31"/>
    </row>
    <row r="72" s="7" customFormat="1" ht="24" customHeight="1" spans="1:12">
      <c r="A72" s="26">
        <v>67</v>
      </c>
      <c r="B72" s="36" t="s">
        <v>88</v>
      </c>
      <c r="C72" s="28" t="s">
        <v>21</v>
      </c>
      <c r="D72" s="28" t="s">
        <v>22</v>
      </c>
      <c r="E72" s="37">
        <v>80</v>
      </c>
      <c r="F72" s="41">
        <v>3757.6</v>
      </c>
      <c r="G72" s="31">
        <f t="shared" si="5"/>
        <v>1690.92</v>
      </c>
      <c r="H72" s="31">
        <f t="shared" si="6"/>
        <v>1127.28</v>
      </c>
      <c r="I72" s="31">
        <f t="shared" si="7"/>
        <v>93.94</v>
      </c>
      <c r="J72" s="31">
        <f t="shared" si="8"/>
        <v>93.94</v>
      </c>
      <c r="K72" s="31">
        <f t="shared" si="9"/>
        <v>751.52</v>
      </c>
      <c r="L72" s="31"/>
    </row>
    <row r="73" s="7" customFormat="1" ht="24" customHeight="1" spans="1:12">
      <c r="A73" s="26">
        <v>68</v>
      </c>
      <c r="B73" s="36" t="s">
        <v>89</v>
      </c>
      <c r="C73" s="28" t="s">
        <v>21</v>
      </c>
      <c r="D73" s="28" t="s">
        <v>22</v>
      </c>
      <c r="E73" s="37">
        <v>53.1</v>
      </c>
      <c r="F73" s="41">
        <v>2494.107</v>
      </c>
      <c r="G73" s="31">
        <f t="shared" si="5"/>
        <v>1122.34815</v>
      </c>
      <c r="H73" s="31">
        <f t="shared" si="6"/>
        <v>748.2321</v>
      </c>
      <c r="I73" s="31">
        <f t="shared" si="7"/>
        <v>62.352675</v>
      </c>
      <c r="J73" s="31">
        <f t="shared" si="8"/>
        <v>62.352675</v>
      </c>
      <c r="K73" s="31">
        <f t="shared" si="9"/>
        <v>498.8214</v>
      </c>
      <c r="L73" s="31"/>
    </row>
    <row r="74" s="7" customFormat="1" ht="24" customHeight="1" spans="1:12">
      <c r="A74" s="26">
        <v>69</v>
      </c>
      <c r="B74" s="36" t="s">
        <v>90</v>
      </c>
      <c r="C74" s="28" t="s">
        <v>21</v>
      </c>
      <c r="D74" s="28" t="s">
        <v>22</v>
      </c>
      <c r="E74" s="37">
        <v>20</v>
      </c>
      <c r="F74" s="41">
        <v>939.4</v>
      </c>
      <c r="G74" s="31">
        <f t="shared" si="5"/>
        <v>422.73</v>
      </c>
      <c r="H74" s="31">
        <f t="shared" si="6"/>
        <v>281.82</v>
      </c>
      <c r="I74" s="31">
        <f t="shared" si="7"/>
        <v>23.485</v>
      </c>
      <c r="J74" s="31">
        <f t="shared" si="8"/>
        <v>23.485</v>
      </c>
      <c r="K74" s="31">
        <f t="shared" si="9"/>
        <v>187.88</v>
      </c>
      <c r="L74" s="31"/>
    </row>
    <row r="75" s="7" customFormat="1" ht="24" customHeight="1" spans="1:12">
      <c r="A75" s="26">
        <v>70</v>
      </c>
      <c r="B75" s="36" t="s">
        <v>91</v>
      </c>
      <c r="C75" s="28" t="s">
        <v>21</v>
      </c>
      <c r="D75" s="28" t="s">
        <v>22</v>
      </c>
      <c r="E75" s="37">
        <v>88</v>
      </c>
      <c r="F75" s="41">
        <v>4133.36</v>
      </c>
      <c r="G75" s="31">
        <f t="shared" si="5"/>
        <v>1860.012</v>
      </c>
      <c r="H75" s="31">
        <f t="shared" si="6"/>
        <v>1240.008</v>
      </c>
      <c r="I75" s="31">
        <f t="shared" si="7"/>
        <v>103.334</v>
      </c>
      <c r="J75" s="31">
        <f t="shared" si="8"/>
        <v>103.334</v>
      </c>
      <c r="K75" s="31">
        <f t="shared" si="9"/>
        <v>826.672</v>
      </c>
      <c r="L75" s="31"/>
    </row>
    <row r="76" s="7" customFormat="1" ht="24" customHeight="1" spans="1:12">
      <c r="A76" s="43" t="s">
        <v>92</v>
      </c>
      <c r="B76" s="44"/>
      <c r="C76" s="28"/>
      <c r="D76" s="28"/>
      <c r="E76" s="41">
        <f>SUM(E6:E75)</f>
        <v>3215.11</v>
      </c>
      <c r="F76" s="41">
        <f>SUM(F6:F75)</f>
        <v>151013.7167</v>
      </c>
      <c r="G76" s="31">
        <f t="shared" si="5"/>
        <v>67956.172515</v>
      </c>
      <c r="H76" s="31">
        <f t="shared" si="6"/>
        <v>45304.11501</v>
      </c>
      <c r="I76" s="31">
        <f t="shared" si="7"/>
        <v>3775.3429175</v>
      </c>
      <c r="J76" s="31">
        <f t="shared" si="8"/>
        <v>3775.3429175</v>
      </c>
      <c r="K76" s="31">
        <f t="shared" si="9"/>
        <v>30202.74334</v>
      </c>
      <c r="L76" s="31"/>
    </row>
    <row r="77" s="8" customFormat="1" ht="28.5" customHeight="1" spans="1:14">
      <c r="A77" s="45"/>
      <c r="B77" s="46"/>
      <c r="C77" s="47"/>
      <c r="D77" s="47"/>
      <c r="E77" s="38"/>
      <c r="F77" s="48"/>
      <c r="G77" s="48"/>
      <c r="H77" s="49"/>
      <c r="I77" s="49"/>
      <c r="J77" s="49"/>
      <c r="K77" s="49"/>
      <c r="L77" s="49"/>
      <c r="M77" s="60"/>
      <c r="N77" s="60"/>
    </row>
    <row r="78" s="8" customFormat="1" ht="26.25" customHeight="1" spans="1:14">
      <c r="A78" s="50" t="s">
        <v>93</v>
      </c>
      <c r="B78" s="51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60"/>
      <c r="N78" s="60"/>
    </row>
    <row r="79" s="8" customFormat="1" ht="23.25" customHeight="1" spans="1:14">
      <c r="A79" s="50" t="s">
        <v>94</v>
      </c>
      <c r="B79" s="51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61"/>
      <c r="N79" s="60"/>
    </row>
    <row r="80" s="8" customFormat="1" ht="23.25" customHeight="1" spans="1:14">
      <c r="A80" s="50"/>
      <c r="B80" s="51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61"/>
      <c r="N80" s="60"/>
    </row>
    <row r="81" s="8" customFormat="1" ht="24" customHeight="1" spans="1:12">
      <c r="A81" s="50" t="s">
        <v>95</v>
      </c>
      <c r="B81" s="51"/>
      <c r="C81" s="50"/>
      <c r="D81" s="50"/>
      <c r="E81" s="50" t="s">
        <v>96</v>
      </c>
      <c r="F81" s="50"/>
      <c r="G81" s="50"/>
      <c r="H81" s="50"/>
      <c r="I81" s="50"/>
      <c r="J81" s="50"/>
      <c r="K81" s="50"/>
      <c r="L81" s="50"/>
    </row>
    <row r="82" s="8" customFormat="1" ht="24" customHeight="1" spans="1:12">
      <c r="A82" s="50"/>
      <c r="B82" s="51"/>
      <c r="C82" s="50"/>
      <c r="D82" s="50"/>
      <c r="E82" s="50"/>
      <c r="F82" s="50"/>
      <c r="G82" s="50"/>
      <c r="H82" s="50"/>
      <c r="I82" s="50"/>
      <c r="J82" s="50"/>
      <c r="K82" s="50"/>
      <c r="L82" s="54"/>
    </row>
    <row r="83" s="8" customFormat="1" ht="23.25" customHeight="1" spans="1:12">
      <c r="A83" s="52"/>
      <c r="B83" s="53"/>
      <c r="C83" s="54"/>
      <c r="D83" s="54"/>
      <c r="E83" s="54"/>
      <c r="F83" s="55"/>
      <c r="G83" s="55"/>
      <c r="H83" s="55"/>
      <c r="I83" s="55"/>
      <c r="J83" s="55"/>
      <c r="K83" s="55"/>
      <c r="L83" s="54"/>
    </row>
    <row r="84" s="8" customFormat="1" ht="24" customHeight="1" spans="1:12">
      <c r="A84" s="56"/>
      <c r="B84" s="57"/>
      <c r="C84" s="55"/>
      <c r="D84" s="55"/>
      <c r="E84" s="55"/>
      <c r="F84" s="55"/>
      <c r="G84" s="55"/>
      <c r="H84" s="55"/>
      <c r="I84" s="55"/>
      <c r="J84" s="55"/>
      <c r="K84" s="55"/>
      <c r="L84" s="55"/>
    </row>
    <row r="85" s="8" customFormat="1" spans="1:5">
      <c r="A85" s="58"/>
      <c r="B85" s="59"/>
      <c r="E85" s="59"/>
    </row>
    <row r="86" s="8" customFormat="1" spans="1:5">
      <c r="A86" s="58"/>
      <c r="B86" s="59"/>
      <c r="E86" s="59"/>
    </row>
    <row r="87" s="8" customFormat="1" spans="1:2">
      <c r="A87" s="58"/>
      <c r="B87" s="59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77:B77"/>
    <mergeCell ref="C77:D77"/>
    <mergeCell ref="F77:G77"/>
    <mergeCell ref="A78:L78"/>
    <mergeCell ref="A79:L79"/>
    <mergeCell ref="A81:D81"/>
    <mergeCell ref="E81:L81"/>
    <mergeCell ref="A84:L84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C75 D75 C76 B83:C83 C6:C74 D6:D74 B85:C65277">
      <formula1>2</formula1>
      <formula2>10</formula2>
    </dataValidation>
    <dataValidation allowBlank="1" showErrorMessage="1" sqref="E4:F4 G5:K5 L74 L75 D76 G76 K76 L76 D83:E83 D85:D86 G6:G67 G68:G70 G71:G73 G74:G75 K6:K67 K68:K70 K71:K73 K74:K75 L5:L18 L19:L68 L69:L71 L72:L73 L82:L83 F85:L65277 H6:J76"/>
    <dataValidation type="whole" operator="between" allowBlank="1" showInputMessage="1" showErrorMessage="1" sqref="A76:B76">
      <formula1>1</formula1>
      <formula2>5000</formula2>
    </dataValidation>
    <dataValidation showInputMessage="1" showErrorMessage="1" sqref="E85:E86"/>
    <dataValidation type="whole" operator="between" allowBlank="1" showInputMessage="1" showErrorMessage="1" sqref="A83 A85:A65277">
      <formula1>1</formula1>
      <formula2>2000</formula2>
    </dataValidation>
    <dataValidation type="list" showInputMessage="1" showErrorMessage="1" prompt="1 男&#10;2 女" sqref="D87:E65277">
      <formula1>"1,2"</formula1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97</v>
      </c>
      <c r="I1" s="3"/>
      <c r="J1" s="3"/>
      <c r="K1" s="3"/>
      <c r="L1" s="3"/>
      <c r="M1" s="3"/>
    </row>
    <row r="2" spans="1:13">
      <c r="A2" s="1" t="s">
        <v>98</v>
      </c>
      <c r="B2" s="1" t="s">
        <v>99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100</v>
      </c>
      <c r="B3" s="1" t="s">
        <v>101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