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<sst xmlns="http://schemas.openxmlformats.org/spreadsheetml/2006/main" count="399" uniqueCount="155">
  <si>
    <t>中国人民财产保险股份有限公司抚顺分公司
农业保险承保公示清单</t>
  </si>
  <si>
    <t>望花区塔峪镇大甸子村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</si>
  <si>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</si>
  <si>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</si>
  <si>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</si>
  <si>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</si>
  <si>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</si>
  <si>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</si>
  <si>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</si>
  <si>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</si>
  <si>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</si>
  <si>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</si>
  <si>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</si>
  <si>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</si>
  <si>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</si>
  <si>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</si>
  <si>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</si>
  <si>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</si>
  <si>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</si>
  <si>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</si>
  <si>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鄂桂荣</t>
  </si>
  <si>
    <t>玉米</t>
  </si>
  <si>
    <t>大甸子村</t>
  </si>
  <si>
    <t>刘占尧</t>
  </si>
  <si>
    <t>刘万林</t>
  </si>
  <si>
    <t>王杰民</t>
  </si>
  <si>
    <t>刘春羽</t>
  </si>
  <si>
    <t>杨兆芝</t>
  </si>
  <si>
    <t>高雪清</t>
  </si>
  <si>
    <t>刘春利</t>
  </si>
  <si>
    <t>李淑丽</t>
  </si>
  <si>
    <t>郑利</t>
  </si>
  <si>
    <t>邰玉平</t>
  </si>
  <si>
    <t>赵宝善</t>
  </si>
  <si>
    <t>赵国华</t>
  </si>
  <si>
    <t>肖允山</t>
  </si>
  <si>
    <t>姜英龙</t>
  </si>
  <si>
    <t>唐永泉</t>
  </si>
  <si>
    <t>王会林</t>
  </si>
  <si>
    <t>王杰利</t>
  </si>
  <si>
    <t>姜秋莹</t>
  </si>
  <si>
    <t>刘威</t>
  </si>
  <si>
    <t>宫文明</t>
  </si>
  <si>
    <t>胡桂清</t>
  </si>
  <si>
    <t>宫福才</t>
  </si>
  <si>
    <t>刘东升</t>
  </si>
  <si>
    <t>姜翠玉</t>
  </si>
  <si>
    <t>王军</t>
  </si>
  <si>
    <t>李金良</t>
  </si>
  <si>
    <t>邰羽</t>
  </si>
  <si>
    <t>刘玉光</t>
  </si>
  <si>
    <t>宫福来</t>
  </si>
  <si>
    <t>徐立香</t>
  </si>
  <si>
    <t>刘玉忠</t>
  </si>
  <si>
    <t>潘延利</t>
  </si>
  <si>
    <t>孙庆柏</t>
  </si>
  <si>
    <t>刘万玖</t>
  </si>
  <si>
    <t>孟祥锁</t>
  </si>
  <si>
    <t>袁桂兰</t>
  </si>
  <si>
    <t>姜柏秋</t>
  </si>
  <si>
    <t>孙长生</t>
  </si>
  <si>
    <t>郑春发</t>
  </si>
  <si>
    <t>王喜昌</t>
  </si>
  <si>
    <t>王富强</t>
  </si>
  <si>
    <t>王素文</t>
  </si>
  <si>
    <t>贾希武</t>
  </si>
  <si>
    <t>关凤琴</t>
  </si>
  <si>
    <t>姜普春</t>
  </si>
  <si>
    <t>宫毓崭</t>
  </si>
  <si>
    <t>李福强</t>
  </si>
  <si>
    <t>贾希敬</t>
  </si>
  <si>
    <t>丁会亭</t>
  </si>
  <si>
    <t>耿春海</t>
  </si>
  <si>
    <t>施长海</t>
  </si>
  <si>
    <t>宫福军</t>
  </si>
  <si>
    <t>曲士久</t>
  </si>
  <si>
    <t>曲士忠</t>
  </si>
  <si>
    <t>胡福刚</t>
  </si>
  <si>
    <t>郑士林</t>
  </si>
  <si>
    <t>田万贵</t>
  </si>
  <si>
    <t>朱勇</t>
  </si>
  <si>
    <t>施长富</t>
  </si>
  <si>
    <t>赵德新</t>
  </si>
  <si>
    <t>李春怀</t>
  </si>
  <si>
    <t>唐国胜</t>
  </si>
  <si>
    <t>胡福广</t>
  </si>
  <si>
    <t>胡玉香</t>
  </si>
  <si>
    <t>胡友俊</t>
  </si>
  <si>
    <t>刘秀兰</t>
  </si>
  <si>
    <t>胡春付</t>
  </si>
  <si>
    <t>燕朋立</t>
  </si>
  <si>
    <t>祝全有</t>
  </si>
  <si>
    <t>刘立国</t>
  </si>
  <si>
    <t>张宝芝</t>
  </si>
  <si>
    <t>宋建武</t>
  </si>
  <si>
    <t>梁丽</t>
  </si>
  <si>
    <t>王玉杰</t>
  </si>
  <si>
    <t>鄂玉有</t>
  </si>
  <si>
    <t>宋桂清</t>
  </si>
  <si>
    <t>刘尚华</t>
  </si>
  <si>
    <t>段立华</t>
  </si>
  <si>
    <t>汤春杰</t>
  </si>
  <si>
    <t>杨海清</t>
  </si>
  <si>
    <t>鄂玉富</t>
  </si>
  <si>
    <t>张立</t>
  </si>
  <si>
    <t>张耀</t>
  </si>
  <si>
    <t>田凤雷</t>
  </si>
  <si>
    <t>杨海利</t>
  </si>
  <si>
    <t>刘尚才</t>
  </si>
  <si>
    <t>刘玉玲</t>
  </si>
  <si>
    <t>富秀荣</t>
  </si>
  <si>
    <t>张述江</t>
  </si>
  <si>
    <t>王真</t>
  </si>
  <si>
    <t>张亚文</t>
  </si>
  <si>
    <t>宋振东</t>
  </si>
  <si>
    <t>张成芝</t>
  </si>
  <si>
    <t>张春库</t>
  </si>
  <si>
    <t>刘尚云</t>
  </si>
  <si>
    <t>舒洪忠</t>
  </si>
  <si>
    <t>王河</t>
  </si>
  <si>
    <t>高启兰</t>
  </si>
  <si>
    <t>陈秀梅</t>
  </si>
  <si>
    <t>韩桂娥</t>
  </si>
  <si>
    <t>迟炳田</t>
  </si>
  <si>
    <t>王海</t>
  </si>
  <si>
    <t>李永峰</t>
  </si>
  <si>
    <t>刘英兰</t>
  </si>
  <si>
    <t>夏宝山</t>
  </si>
  <si>
    <t>梁玉武</t>
  </si>
  <si>
    <t>纪素凤</t>
  </si>
  <si>
    <t>李淑艳</t>
  </si>
  <si>
    <t>赵志坤</t>
  </si>
  <si>
    <t>王润春</t>
  </si>
  <si>
    <t>王新龙</t>
  </si>
  <si>
    <t>关桂清</t>
  </si>
  <si>
    <t>吴桂平</t>
  </si>
  <si>
    <t>姜英新</t>
  </si>
  <si>
    <t>袁兴艳</t>
  </si>
  <si>
    <t>孙艳海</t>
  </si>
  <si>
    <t>刘立然</t>
  </si>
  <si>
    <t>孙宝银</t>
  </si>
  <si>
    <t>张平</t>
  </si>
  <si>
    <t>范国荣</t>
  </si>
  <si>
    <t>丁淑贤</t>
  </si>
  <si>
    <t>章秀凤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</si>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</sst>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178" formatCode="yyyy&quot;年&quot;m&quot;月&quot;d&quot;日&quot;;@"/>
    <numFmt numFmtId="179" formatCode="0.00_);[Red]\(0.00\)"/>
  </numFmts>
  <fonts count="39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37" fillId="22" borderId="14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1"/>
    <xf numFmtId="0" fontId="20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1"/>
    <xf numFmtId="0" fontId="2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8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9" fontId="14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77" fontId="2" fillId="0" borderId="4" xfId="0" applyNumberFormat="1" applyFont="1" applyFill="1" applyBorder="1" applyAlignment="1">
      <alignment horizontal="center" vertical="center"/>
    </xf>
    <xf numFmtId="176" fontId="14" fillId="0" borderId="1" xfId="52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distributed" vertical="center"/>
    </xf>
    <xf numFmtId="178" fontId="9" fillId="0" borderId="5" xfId="0" applyNumberFormat="1" applyFont="1" applyBorder="1" applyAlignment="1">
      <alignment horizontal="distributed" vertical="center"/>
    </xf>
    <xf numFmtId="49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17" fillId="0" borderId="0" xfId="0" applyNumberFormat="1" applyFont="1" applyBorder="1">
      <alignment vertical="center"/>
    </xf>
    <xf numFmtId="49" fontId="17" fillId="0" borderId="0" xfId="0" applyNumberFormat="1" applyFont="1" applyFill="1" applyBorder="1">
      <alignment vertical="center"/>
    </xf>
    <xf numFmtId="49" fontId="17" fillId="0" borderId="0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7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0"/>
  <sheetViews>
    <sheetView showZeros="0" tabSelected="1" zoomScale="115" zoomScaleNormal="115" workbookViewId="0">
      <selection activeCell="Q123" sqref="Q123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8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9" t="s">
        <v>6</v>
      </c>
      <c r="L3" s="39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40" t="s">
        <v>18</v>
      </c>
      <c r="L5" s="40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10.93</v>
      </c>
      <c r="F6" s="30">
        <v>513.3821</v>
      </c>
      <c r="G6" s="31">
        <f>F6*0.45</f>
        <v>231.021945</v>
      </c>
      <c r="H6" s="31">
        <f>F6*0.3</f>
        <v>154.01463</v>
      </c>
      <c r="I6" s="31">
        <f>F6*0.025</f>
        <v>12.8345525</v>
      </c>
      <c r="J6" s="31">
        <f>F6*0.025</f>
        <v>12.8345525</v>
      </c>
      <c r="K6" s="31">
        <f>F6*0.2</f>
        <v>102.67642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3.61</v>
      </c>
      <c r="F7" s="30">
        <v>169.5617</v>
      </c>
      <c r="G7" s="31">
        <f t="shared" ref="G7:G38" si="0">F7*0.45</f>
        <v>76.302765</v>
      </c>
      <c r="H7" s="31">
        <f t="shared" ref="H7:H38" si="1">F7*0.3</f>
        <v>50.86851</v>
      </c>
      <c r="I7" s="31">
        <f t="shared" ref="I7:I38" si="2">F7*0.025</f>
        <v>4.2390425</v>
      </c>
      <c r="J7" s="31">
        <f t="shared" ref="J7:J38" si="3">F7*0.025</f>
        <v>4.2390425</v>
      </c>
      <c r="K7" s="31">
        <f t="shared" ref="K7:K38" si="4">F7*0.2</f>
        <v>33.91234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6.17</v>
      </c>
      <c r="F8" s="30">
        <v>289.8049</v>
      </c>
      <c r="G8" s="31">
        <f t="shared" si="0"/>
        <v>130.412205</v>
      </c>
      <c r="H8" s="31">
        <f t="shared" si="1"/>
        <v>86.94147</v>
      </c>
      <c r="I8" s="31">
        <f t="shared" si="2"/>
        <v>7.2451225</v>
      </c>
      <c r="J8" s="31">
        <f t="shared" si="3"/>
        <v>7.2451225</v>
      </c>
      <c r="K8" s="31">
        <f t="shared" si="4"/>
        <v>57.96098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5</v>
      </c>
      <c r="F9" s="30">
        <v>234.85</v>
      </c>
      <c r="G9" s="31">
        <f t="shared" si="0"/>
        <v>105.6825</v>
      </c>
      <c r="H9" s="31">
        <f t="shared" si="1"/>
        <v>70.455</v>
      </c>
      <c r="I9" s="31">
        <f t="shared" si="2"/>
        <v>5.87125</v>
      </c>
      <c r="J9" s="31">
        <f t="shared" si="3"/>
        <v>5.87125</v>
      </c>
      <c r="K9" s="31">
        <f t="shared" si="4"/>
        <v>46.97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33.6</v>
      </c>
      <c r="F10" s="30">
        <v>1578.192</v>
      </c>
      <c r="G10" s="31">
        <f t="shared" si="0"/>
        <v>710.1864</v>
      </c>
      <c r="H10" s="31">
        <f t="shared" si="1"/>
        <v>473.4576</v>
      </c>
      <c r="I10" s="31">
        <f t="shared" si="2"/>
        <v>39.4548</v>
      </c>
      <c r="J10" s="31">
        <f t="shared" si="3"/>
        <v>39.4548</v>
      </c>
      <c r="K10" s="31">
        <f t="shared" si="4"/>
        <v>315.6384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34.33</v>
      </c>
      <c r="F11" s="30">
        <v>1612.4801</v>
      </c>
      <c r="G11" s="31">
        <f t="shared" si="0"/>
        <v>725.616045</v>
      </c>
      <c r="H11" s="31">
        <f t="shared" si="1"/>
        <v>483.74403</v>
      </c>
      <c r="I11" s="31">
        <f t="shared" si="2"/>
        <v>40.3120025</v>
      </c>
      <c r="J11" s="31">
        <f t="shared" si="3"/>
        <v>40.3120025</v>
      </c>
      <c r="K11" s="31">
        <f t="shared" si="4"/>
        <v>322.49602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44.88</v>
      </c>
      <c r="F12" s="30">
        <v>2108.0136</v>
      </c>
      <c r="G12" s="31">
        <f t="shared" si="0"/>
        <v>948.60612</v>
      </c>
      <c r="H12" s="31">
        <f t="shared" si="1"/>
        <v>632.40408</v>
      </c>
      <c r="I12" s="31">
        <f t="shared" si="2"/>
        <v>52.70034</v>
      </c>
      <c r="J12" s="31">
        <f t="shared" si="3"/>
        <v>52.70034</v>
      </c>
      <c r="K12" s="31">
        <f t="shared" si="4"/>
        <v>421.60272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6</v>
      </c>
      <c r="F13" s="30">
        <v>281.82</v>
      </c>
      <c r="G13" s="31">
        <f t="shared" si="0"/>
        <v>126.819</v>
      </c>
      <c r="H13" s="31">
        <f t="shared" si="1"/>
        <v>84.546</v>
      </c>
      <c r="I13" s="31">
        <f t="shared" si="2"/>
        <v>7.0455</v>
      </c>
      <c r="J13" s="31">
        <f t="shared" si="3"/>
        <v>7.0455</v>
      </c>
      <c r="K13" s="31">
        <f t="shared" si="4"/>
        <v>56.364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3.84</v>
      </c>
      <c r="F14" s="30">
        <v>180.3648</v>
      </c>
      <c r="G14" s="31">
        <f t="shared" si="0"/>
        <v>81.16416</v>
      </c>
      <c r="H14" s="31">
        <f t="shared" si="1"/>
        <v>54.10944</v>
      </c>
      <c r="I14" s="31">
        <f t="shared" si="2"/>
        <v>4.50912</v>
      </c>
      <c r="J14" s="31">
        <f t="shared" si="3"/>
        <v>4.50912</v>
      </c>
      <c r="K14" s="31">
        <f t="shared" si="4"/>
        <v>36.07296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12</v>
      </c>
      <c r="F15" s="30">
        <v>563.64</v>
      </c>
      <c r="G15" s="31">
        <f t="shared" si="0"/>
        <v>253.638</v>
      </c>
      <c r="H15" s="31">
        <f t="shared" si="1"/>
        <v>169.092</v>
      </c>
      <c r="I15" s="31">
        <f t="shared" si="2"/>
        <v>14.091</v>
      </c>
      <c r="J15" s="31">
        <f t="shared" si="3"/>
        <v>14.091</v>
      </c>
      <c r="K15" s="31">
        <f t="shared" si="4"/>
        <v>112.728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9.9</v>
      </c>
      <c r="F16" s="30">
        <v>465.003</v>
      </c>
      <c r="G16" s="31">
        <f t="shared" si="0"/>
        <v>209.25135</v>
      </c>
      <c r="H16" s="31">
        <f t="shared" si="1"/>
        <v>139.5009</v>
      </c>
      <c r="I16" s="31">
        <f t="shared" si="2"/>
        <v>11.625075</v>
      </c>
      <c r="J16" s="31">
        <f t="shared" si="3"/>
        <v>11.625075</v>
      </c>
      <c r="K16" s="31">
        <f t="shared" si="4"/>
        <v>93.0006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6.15</v>
      </c>
      <c r="F17" s="30">
        <v>288.8655</v>
      </c>
      <c r="G17" s="31">
        <f t="shared" si="0"/>
        <v>129.989475</v>
      </c>
      <c r="H17" s="31">
        <f t="shared" si="1"/>
        <v>86.65965</v>
      </c>
      <c r="I17" s="31">
        <f t="shared" si="2"/>
        <v>7.2216375</v>
      </c>
      <c r="J17" s="31">
        <f t="shared" si="3"/>
        <v>7.2216375</v>
      </c>
      <c r="K17" s="31">
        <f t="shared" si="4"/>
        <v>57.7731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5</v>
      </c>
      <c r="F18" s="30">
        <v>234.85</v>
      </c>
      <c r="G18" s="31">
        <f t="shared" si="0"/>
        <v>105.6825</v>
      </c>
      <c r="H18" s="31">
        <f t="shared" si="1"/>
        <v>70.455</v>
      </c>
      <c r="I18" s="31">
        <f t="shared" si="2"/>
        <v>5.87125</v>
      </c>
      <c r="J18" s="31">
        <f t="shared" si="3"/>
        <v>5.87125</v>
      </c>
      <c r="K18" s="31">
        <f t="shared" si="4"/>
        <v>46.97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4.84</v>
      </c>
      <c r="F19" s="30">
        <v>227.3348</v>
      </c>
      <c r="G19" s="31">
        <f t="shared" si="0"/>
        <v>102.30066</v>
      </c>
      <c r="H19" s="31">
        <f t="shared" si="1"/>
        <v>68.20044</v>
      </c>
      <c r="I19" s="31">
        <f t="shared" si="2"/>
        <v>5.68337</v>
      </c>
      <c r="J19" s="31">
        <f t="shared" si="3"/>
        <v>5.68337</v>
      </c>
      <c r="K19" s="31">
        <f t="shared" si="4"/>
        <v>45.46696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3.63</v>
      </c>
      <c r="F20" s="30">
        <v>170.5011</v>
      </c>
      <c r="G20" s="31">
        <f t="shared" si="0"/>
        <v>76.725495</v>
      </c>
      <c r="H20" s="31">
        <f t="shared" si="1"/>
        <v>51.15033</v>
      </c>
      <c r="I20" s="31">
        <f t="shared" si="2"/>
        <v>4.2625275</v>
      </c>
      <c r="J20" s="31">
        <f t="shared" si="3"/>
        <v>4.2625275</v>
      </c>
      <c r="K20" s="31">
        <f t="shared" si="4"/>
        <v>34.10022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4.8</v>
      </c>
      <c r="F21" s="30">
        <v>225.456</v>
      </c>
      <c r="G21" s="31">
        <f t="shared" si="0"/>
        <v>101.4552</v>
      </c>
      <c r="H21" s="31">
        <f t="shared" si="1"/>
        <v>67.6368</v>
      </c>
      <c r="I21" s="31">
        <f t="shared" si="2"/>
        <v>5.6364</v>
      </c>
      <c r="J21" s="31">
        <f t="shared" si="3"/>
        <v>5.6364</v>
      </c>
      <c r="K21" s="31">
        <f t="shared" si="4"/>
        <v>45.0912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9.7</v>
      </c>
      <c r="F22" s="30">
        <v>455.609</v>
      </c>
      <c r="G22" s="31">
        <f t="shared" si="0"/>
        <v>205.02405</v>
      </c>
      <c r="H22" s="31">
        <f t="shared" si="1"/>
        <v>136.6827</v>
      </c>
      <c r="I22" s="31">
        <f t="shared" si="2"/>
        <v>11.390225</v>
      </c>
      <c r="J22" s="31">
        <f t="shared" si="3"/>
        <v>11.390225</v>
      </c>
      <c r="K22" s="31">
        <f t="shared" si="4"/>
        <v>91.1218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6</v>
      </c>
      <c r="F23" s="30">
        <v>281.82</v>
      </c>
      <c r="G23" s="31">
        <f t="shared" si="0"/>
        <v>126.819</v>
      </c>
      <c r="H23" s="31">
        <f t="shared" si="1"/>
        <v>84.546</v>
      </c>
      <c r="I23" s="31">
        <f t="shared" si="2"/>
        <v>7.0455</v>
      </c>
      <c r="J23" s="31">
        <f t="shared" si="3"/>
        <v>7.0455</v>
      </c>
      <c r="K23" s="31">
        <f t="shared" si="4"/>
        <v>56.364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2.85</v>
      </c>
      <c r="F24" s="30">
        <v>133.8645</v>
      </c>
      <c r="G24" s="31">
        <f t="shared" si="0"/>
        <v>60.239025</v>
      </c>
      <c r="H24" s="31">
        <f t="shared" si="1"/>
        <v>40.15935</v>
      </c>
      <c r="I24" s="31">
        <f t="shared" si="2"/>
        <v>3.3466125</v>
      </c>
      <c r="J24" s="31">
        <f t="shared" si="3"/>
        <v>3.3466125</v>
      </c>
      <c r="K24" s="31">
        <f t="shared" si="4"/>
        <v>26.7729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6.36</v>
      </c>
      <c r="F25" s="30">
        <v>298.7292</v>
      </c>
      <c r="G25" s="31">
        <f t="shared" si="0"/>
        <v>134.42814</v>
      </c>
      <c r="H25" s="31">
        <f t="shared" si="1"/>
        <v>89.61876</v>
      </c>
      <c r="I25" s="31">
        <f t="shared" si="2"/>
        <v>7.46823</v>
      </c>
      <c r="J25" s="31">
        <f t="shared" si="3"/>
        <v>7.46823</v>
      </c>
      <c r="K25" s="31">
        <f t="shared" si="4"/>
        <v>59.74584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46.38</v>
      </c>
      <c r="F26" s="30">
        <v>2178.4686</v>
      </c>
      <c r="G26" s="31">
        <f t="shared" si="0"/>
        <v>980.31087</v>
      </c>
      <c r="H26" s="31">
        <f t="shared" si="1"/>
        <v>653.54058</v>
      </c>
      <c r="I26" s="31">
        <f t="shared" si="2"/>
        <v>54.461715</v>
      </c>
      <c r="J26" s="31">
        <f t="shared" si="3"/>
        <v>54.461715</v>
      </c>
      <c r="K26" s="31">
        <f t="shared" si="4"/>
        <v>435.69372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6.94</v>
      </c>
      <c r="F27" s="30">
        <v>325.9718</v>
      </c>
      <c r="G27" s="31">
        <f t="shared" si="0"/>
        <v>146.68731</v>
      </c>
      <c r="H27" s="31">
        <f t="shared" si="1"/>
        <v>97.79154</v>
      </c>
      <c r="I27" s="31">
        <f t="shared" si="2"/>
        <v>8.149295</v>
      </c>
      <c r="J27" s="31">
        <f t="shared" si="3"/>
        <v>8.149295</v>
      </c>
      <c r="K27" s="31">
        <f t="shared" si="4"/>
        <v>65.19436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8.67</v>
      </c>
      <c r="F28" s="30">
        <v>407.2299</v>
      </c>
      <c r="G28" s="31">
        <f t="shared" si="0"/>
        <v>183.253455</v>
      </c>
      <c r="H28" s="31">
        <f t="shared" si="1"/>
        <v>122.16897</v>
      </c>
      <c r="I28" s="31">
        <f t="shared" si="2"/>
        <v>10.1807475</v>
      </c>
      <c r="J28" s="31">
        <f t="shared" si="3"/>
        <v>10.1807475</v>
      </c>
      <c r="K28" s="31">
        <f t="shared" si="4"/>
        <v>81.44598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6.24</v>
      </c>
      <c r="F29" s="30">
        <v>293.0928</v>
      </c>
      <c r="G29" s="31">
        <f t="shared" si="0"/>
        <v>131.89176</v>
      </c>
      <c r="H29" s="31">
        <f t="shared" si="1"/>
        <v>87.92784</v>
      </c>
      <c r="I29" s="31">
        <f t="shared" si="2"/>
        <v>7.32732</v>
      </c>
      <c r="J29" s="31">
        <f t="shared" si="3"/>
        <v>7.32732</v>
      </c>
      <c r="K29" s="31">
        <f t="shared" si="4"/>
        <v>58.61856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3.42</v>
      </c>
      <c r="F30" s="30">
        <v>160.6374</v>
      </c>
      <c r="G30" s="31">
        <f t="shared" si="0"/>
        <v>72.28683</v>
      </c>
      <c r="H30" s="31">
        <f t="shared" si="1"/>
        <v>48.19122</v>
      </c>
      <c r="I30" s="31">
        <f t="shared" si="2"/>
        <v>4.015935</v>
      </c>
      <c r="J30" s="31">
        <f t="shared" si="3"/>
        <v>4.015935</v>
      </c>
      <c r="K30" s="31">
        <f t="shared" si="4"/>
        <v>32.12748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49.03</v>
      </c>
      <c r="F31" s="30">
        <v>2302.9391</v>
      </c>
      <c r="G31" s="31">
        <f t="shared" si="0"/>
        <v>1036.322595</v>
      </c>
      <c r="H31" s="31">
        <f t="shared" si="1"/>
        <v>690.88173</v>
      </c>
      <c r="I31" s="31">
        <f t="shared" si="2"/>
        <v>57.5734775</v>
      </c>
      <c r="J31" s="31">
        <f t="shared" si="3"/>
        <v>57.5734775</v>
      </c>
      <c r="K31" s="31">
        <f t="shared" si="4"/>
        <v>460.58782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3.67</v>
      </c>
      <c r="F32" s="30">
        <v>172.3799</v>
      </c>
      <c r="G32" s="31">
        <f t="shared" si="0"/>
        <v>77.570955</v>
      </c>
      <c r="H32" s="31">
        <f t="shared" si="1"/>
        <v>51.71397</v>
      </c>
      <c r="I32" s="31">
        <f t="shared" si="2"/>
        <v>4.3094975</v>
      </c>
      <c r="J32" s="31">
        <f t="shared" si="3"/>
        <v>4.3094975</v>
      </c>
      <c r="K32" s="31">
        <f t="shared" si="4"/>
        <v>34.47598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4.92</v>
      </c>
      <c r="F33" s="30">
        <v>231.0924</v>
      </c>
      <c r="G33" s="31">
        <f t="shared" si="0"/>
        <v>103.99158</v>
      </c>
      <c r="H33" s="31">
        <f t="shared" si="1"/>
        <v>69.32772</v>
      </c>
      <c r="I33" s="31">
        <f t="shared" si="2"/>
        <v>5.77731</v>
      </c>
      <c r="J33" s="31">
        <f t="shared" si="3"/>
        <v>5.77731</v>
      </c>
      <c r="K33" s="31">
        <f t="shared" si="4"/>
        <v>46.21848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45.5</v>
      </c>
      <c r="F34" s="30">
        <v>2137.135</v>
      </c>
      <c r="G34" s="31">
        <f t="shared" si="0"/>
        <v>961.71075</v>
      </c>
      <c r="H34" s="31">
        <f t="shared" si="1"/>
        <v>641.1405</v>
      </c>
      <c r="I34" s="31">
        <f t="shared" si="2"/>
        <v>53.428375</v>
      </c>
      <c r="J34" s="31">
        <f t="shared" si="3"/>
        <v>53.428375</v>
      </c>
      <c r="K34" s="31">
        <f t="shared" si="4"/>
        <v>427.427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7.8</v>
      </c>
      <c r="F35" s="30">
        <v>366.366</v>
      </c>
      <c r="G35" s="31">
        <f t="shared" si="0"/>
        <v>164.8647</v>
      </c>
      <c r="H35" s="31">
        <f t="shared" si="1"/>
        <v>109.9098</v>
      </c>
      <c r="I35" s="31">
        <f t="shared" si="2"/>
        <v>9.15915</v>
      </c>
      <c r="J35" s="31">
        <f t="shared" si="3"/>
        <v>9.15915</v>
      </c>
      <c r="K35" s="31">
        <f t="shared" si="4"/>
        <v>73.2732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10.5</v>
      </c>
      <c r="F36" s="30">
        <v>493.185</v>
      </c>
      <c r="G36" s="31">
        <f t="shared" si="0"/>
        <v>221.93325</v>
      </c>
      <c r="H36" s="31">
        <f t="shared" si="1"/>
        <v>147.9555</v>
      </c>
      <c r="I36" s="31">
        <f t="shared" si="2"/>
        <v>12.329625</v>
      </c>
      <c r="J36" s="31">
        <f t="shared" si="3"/>
        <v>12.329625</v>
      </c>
      <c r="K36" s="31">
        <f t="shared" si="4"/>
        <v>98.637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4.15</v>
      </c>
      <c r="F37" s="30">
        <v>194.9255</v>
      </c>
      <c r="G37" s="31">
        <f t="shared" si="0"/>
        <v>87.716475</v>
      </c>
      <c r="H37" s="31">
        <f t="shared" si="1"/>
        <v>58.47765</v>
      </c>
      <c r="I37" s="31">
        <f t="shared" si="2"/>
        <v>4.8731375</v>
      </c>
      <c r="J37" s="31">
        <f t="shared" si="3"/>
        <v>4.8731375</v>
      </c>
      <c r="K37" s="31">
        <f t="shared" si="4"/>
        <v>38.9851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9</v>
      </c>
      <c r="F38" s="30">
        <v>422.73</v>
      </c>
      <c r="G38" s="31">
        <f t="shared" si="0"/>
        <v>190.2285</v>
      </c>
      <c r="H38" s="31">
        <f t="shared" si="1"/>
        <v>126.819</v>
      </c>
      <c r="I38" s="31">
        <f t="shared" si="2"/>
        <v>10.56825</v>
      </c>
      <c r="J38" s="31">
        <f t="shared" si="3"/>
        <v>10.56825</v>
      </c>
      <c r="K38" s="31">
        <f t="shared" si="4"/>
        <v>84.546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13</v>
      </c>
      <c r="F39" s="30">
        <v>610.61</v>
      </c>
      <c r="G39" s="31">
        <f t="shared" ref="G39:G72" si="5">F39*0.45</f>
        <v>274.7745</v>
      </c>
      <c r="H39" s="31">
        <f t="shared" ref="H39:H70" si="6">F39*0.3</f>
        <v>183.183</v>
      </c>
      <c r="I39" s="31">
        <f t="shared" ref="I39:I70" si="7">F39*0.025</f>
        <v>15.26525</v>
      </c>
      <c r="J39" s="31">
        <f t="shared" ref="J39:J70" si="8">F39*0.025</f>
        <v>15.26525</v>
      </c>
      <c r="K39" s="31">
        <f t="shared" ref="K39:K72" si="9">F39*0.2</f>
        <v>122.122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1.5</v>
      </c>
      <c r="F40" s="30">
        <v>70.455</v>
      </c>
      <c r="G40" s="31">
        <f t="shared" si="5"/>
        <v>31.70475</v>
      </c>
      <c r="H40" s="31">
        <f t="shared" si="6"/>
        <v>21.1365</v>
      </c>
      <c r="I40" s="31">
        <f t="shared" si="7"/>
        <v>1.761375</v>
      </c>
      <c r="J40" s="31">
        <f t="shared" si="8"/>
        <v>1.761375</v>
      </c>
      <c r="K40" s="31">
        <f t="shared" si="9"/>
        <v>14.091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49.6</v>
      </c>
      <c r="F41" s="30">
        <v>2329.712</v>
      </c>
      <c r="G41" s="31">
        <f t="shared" si="5"/>
        <v>1048.3704</v>
      </c>
      <c r="H41" s="31">
        <f t="shared" si="6"/>
        <v>698.9136</v>
      </c>
      <c r="I41" s="31">
        <f t="shared" si="7"/>
        <v>58.2428</v>
      </c>
      <c r="J41" s="31">
        <f t="shared" si="8"/>
        <v>58.2428</v>
      </c>
      <c r="K41" s="31">
        <f t="shared" si="9"/>
        <v>465.9424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46.2</v>
      </c>
      <c r="F42" s="30">
        <v>2170.014</v>
      </c>
      <c r="G42" s="31">
        <f t="shared" si="5"/>
        <v>976.5063</v>
      </c>
      <c r="H42" s="31">
        <f t="shared" si="6"/>
        <v>651.0042</v>
      </c>
      <c r="I42" s="31">
        <f t="shared" si="7"/>
        <v>54.25035</v>
      </c>
      <c r="J42" s="31">
        <f t="shared" si="8"/>
        <v>54.25035</v>
      </c>
      <c r="K42" s="31">
        <f t="shared" si="9"/>
        <v>434.0028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45.2</v>
      </c>
      <c r="F43" s="30">
        <v>2123.044</v>
      </c>
      <c r="G43" s="31">
        <f t="shared" si="5"/>
        <v>955.3698</v>
      </c>
      <c r="H43" s="31">
        <f t="shared" si="6"/>
        <v>636.9132</v>
      </c>
      <c r="I43" s="31">
        <f t="shared" si="7"/>
        <v>53.0761</v>
      </c>
      <c r="J43" s="31">
        <f t="shared" si="8"/>
        <v>53.0761</v>
      </c>
      <c r="K43" s="31">
        <f t="shared" si="9"/>
        <v>424.6088</v>
      </c>
      <c r="L43" s="31"/>
    </row>
    <row r="44" s="7" customFormat="1" ht="24" customHeight="1" spans="1:12">
      <c r="A44" s="26">
        <v>39</v>
      </c>
      <c r="B44" s="33" t="s">
        <v>60</v>
      </c>
      <c r="C44" s="28" t="s">
        <v>21</v>
      </c>
      <c r="D44" s="28" t="s">
        <v>22</v>
      </c>
      <c r="E44" s="34">
        <v>7.8</v>
      </c>
      <c r="F44" s="30">
        <v>366.366</v>
      </c>
      <c r="G44" s="31">
        <f t="shared" si="5"/>
        <v>164.8647</v>
      </c>
      <c r="H44" s="31">
        <f t="shared" si="6"/>
        <v>109.9098</v>
      </c>
      <c r="I44" s="31">
        <f t="shared" si="7"/>
        <v>9.15915</v>
      </c>
      <c r="J44" s="31">
        <f t="shared" si="8"/>
        <v>9.15915</v>
      </c>
      <c r="K44" s="31">
        <f t="shared" si="9"/>
        <v>73.2732</v>
      </c>
      <c r="L44" s="31"/>
    </row>
    <row r="45" s="7" customFormat="1" ht="24" customHeight="1" spans="1:12">
      <c r="A45" s="26">
        <v>40</v>
      </c>
      <c r="B45" s="33" t="s">
        <v>61</v>
      </c>
      <c r="C45" s="28" t="s">
        <v>21</v>
      </c>
      <c r="D45" s="28" t="s">
        <v>22</v>
      </c>
      <c r="E45" s="29">
        <v>5.1</v>
      </c>
      <c r="F45" s="30">
        <v>239.547</v>
      </c>
      <c r="G45" s="31">
        <f t="shared" si="5"/>
        <v>107.79615</v>
      </c>
      <c r="H45" s="31">
        <f t="shared" si="6"/>
        <v>71.8641</v>
      </c>
      <c r="I45" s="31">
        <f t="shared" si="7"/>
        <v>5.988675</v>
      </c>
      <c r="J45" s="31">
        <f t="shared" si="8"/>
        <v>5.988675</v>
      </c>
      <c r="K45" s="31">
        <f t="shared" si="9"/>
        <v>47.9094</v>
      </c>
      <c r="L45" s="31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8" t="s">
        <v>22</v>
      </c>
      <c r="E46" s="34">
        <v>9.1</v>
      </c>
      <c r="F46" s="30">
        <v>427.427</v>
      </c>
      <c r="G46" s="31">
        <f t="shared" si="5"/>
        <v>192.34215</v>
      </c>
      <c r="H46" s="31">
        <f t="shared" si="6"/>
        <v>128.2281</v>
      </c>
      <c r="I46" s="31">
        <f t="shared" si="7"/>
        <v>10.685675</v>
      </c>
      <c r="J46" s="31">
        <f t="shared" si="8"/>
        <v>10.685675</v>
      </c>
      <c r="K46" s="31">
        <f t="shared" si="9"/>
        <v>85.4854</v>
      </c>
      <c r="L46" s="31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8" t="s">
        <v>22</v>
      </c>
      <c r="E47" s="35">
        <v>4.3</v>
      </c>
      <c r="F47" s="30">
        <v>201.971</v>
      </c>
      <c r="G47" s="31">
        <f t="shared" si="5"/>
        <v>90.88695</v>
      </c>
      <c r="H47" s="31">
        <f t="shared" si="6"/>
        <v>60.5913</v>
      </c>
      <c r="I47" s="31">
        <f t="shared" si="7"/>
        <v>5.049275</v>
      </c>
      <c r="J47" s="31">
        <f t="shared" si="8"/>
        <v>5.049275</v>
      </c>
      <c r="K47" s="31">
        <f t="shared" si="9"/>
        <v>40.3942</v>
      </c>
      <c r="L47" s="31"/>
    </row>
    <row r="48" s="7" customFormat="1" ht="24" customHeight="1" spans="1:12">
      <c r="A48" s="26">
        <v>43</v>
      </c>
      <c r="B48" s="36" t="s">
        <v>64</v>
      </c>
      <c r="C48" s="28" t="s">
        <v>21</v>
      </c>
      <c r="D48" s="28" t="s">
        <v>22</v>
      </c>
      <c r="E48" s="35">
        <v>13</v>
      </c>
      <c r="F48" s="30">
        <v>610.61</v>
      </c>
      <c r="G48" s="31">
        <f t="shared" si="5"/>
        <v>274.7745</v>
      </c>
      <c r="H48" s="31">
        <f t="shared" si="6"/>
        <v>183.183</v>
      </c>
      <c r="I48" s="31">
        <f t="shared" si="7"/>
        <v>15.26525</v>
      </c>
      <c r="J48" s="31">
        <f t="shared" si="8"/>
        <v>15.26525</v>
      </c>
      <c r="K48" s="31">
        <f t="shared" si="9"/>
        <v>122.122</v>
      </c>
      <c r="L48" s="31"/>
    </row>
    <row r="49" s="7" customFormat="1" ht="24" customHeight="1" spans="1:12">
      <c r="A49" s="26">
        <v>44</v>
      </c>
      <c r="B49" s="36" t="s">
        <v>65</v>
      </c>
      <c r="C49" s="28" t="s">
        <v>21</v>
      </c>
      <c r="D49" s="28" t="s">
        <v>22</v>
      </c>
      <c r="E49" s="35">
        <v>7.8</v>
      </c>
      <c r="F49" s="30">
        <v>366.366</v>
      </c>
      <c r="G49" s="31">
        <f t="shared" si="5"/>
        <v>164.8647</v>
      </c>
      <c r="H49" s="31">
        <f t="shared" si="6"/>
        <v>109.9098</v>
      </c>
      <c r="I49" s="31">
        <f t="shared" si="7"/>
        <v>9.15915</v>
      </c>
      <c r="J49" s="31">
        <f t="shared" si="8"/>
        <v>9.15915</v>
      </c>
      <c r="K49" s="31">
        <f t="shared" si="9"/>
        <v>73.2732</v>
      </c>
      <c r="L49" s="31"/>
    </row>
    <row r="50" s="7" customFormat="1" ht="24" customHeight="1" spans="1:12">
      <c r="A50" s="26">
        <v>45</v>
      </c>
      <c r="B50" s="36" t="s">
        <v>66</v>
      </c>
      <c r="C50" s="28" t="s">
        <v>21</v>
      </c>
      <c r="D50" s="28" t="s">
        <v>22</v>
      </c>
      <c r="E50" s="35">
        <v>1.5</v>
      </c>
      <c r="F50" s="30">
        <v>70.455</v>
      </c>
      <c r="G50" s="31">
        <f t="shared" si="5"/>
        <v>31.70475</v>
      </c>
      <c r="H50" s="31">
        <f t="shared" si="6"/>
        <v>21.1365</v>
      </c>
      <c r="I50" s="31">
        <f t="shared" si="7"/>
        <v>1.761375</v>
      </c>
      <c r="J50" s="31">
        <f t="shared" si="8"/>
        <v>1.761375</v>
      </c>
      <c r="K50" s="31">
        <f t="shared" si="9"/>
        <v>14.091</v>
      </c>
      <c r="L50" s="31"/>
    </row>
    <row r="51" s="7" customFormat="1" ht="24" customHeight="1" spans="1:12">
      <c r="A51" s="26">
        <v>46</v>
      </c>
      <c r="B51" s="36" t="s">
        <v>67</v>
      </c>
      <c r="C51" s="28" t="s">
        <v>21</v>
      </c>
      <c r="D51" s="28" t="s">
        <v>22</v>
      </c>
      <c r="E51" s="35">
        <v>5.2</v>
      </c>
      <c r="F51" s="30">
        <v>244.244</v>
      </c>
      <c r="G51" s="31">
        <f t="shared" si="5"/>
        <v>109.9098</v>
      </c>
      <c r="H51" s="31">
        <f t="shared" si="6"/>
        <v>73.2732</v>
      </c>
      <c r="I51" s="31">
        <f t="shared" si="7"/>
        <v>6.1061</v>
      </c>
      <c r="J51" s="31">
        <f t="shared" si="8"/>
        <v>6.1061</v>
      </c>
      <c r="K51" s="31">
        <f t="shared" si="9"/>
        <v>48.8488</v>
      </c>
      <c r="L51" s="31"/>
    </row>
    <row r="52" s="7" customFormat="1" ht="24" customHeight="1" spans="1:12">
      <c r="A52" s="26">
        <v>47</v>
      </c>
      <c r="B52" s="33" t="s">
        <v>68</v>
      </c>
      <c r="C52" s="28" t="s">
        <v>21</v>
      </c>
      <c r="D52" s="28" t="s">
        <v>22</v>
      </c>
      <c r="E52" s="35">
        <v>3.9</v>
      </c>
      <c r="F52" s="30">
        <v>183.183</v>
      </c>
      <c r="G52" s="31">
        <f t="shared" si="5"/>
        <v>82.43235</v>
      </c>
      <c r="H52" s="31">
        <f t="shared" si="6"/>
        <v>54.9549</v>
      </c>
      <c r="I52" s="31">
        <f t="shared" si="7"/>
        <v>4.579575</v>
      </c>
      <c r="J52" s="31">
        <f t="shared" si="8"/>
        <v>4.579575</v>
      </c>
      <c r="K52" s="31">
        <f t="shared" si="9"/>
        <v>36.6366</v>
      </c>
      <c r="L52" s="31"/>
    </row>
    <row r="53" s="7" customFormat="1" ht="24" customHeight="1" spans="1:12">
      <c r="A53" s="26">
        <v>48</v>
      </c>
      <c r="B53" s="33" t="s">
        <v>69</v>
      </c>
      <c r="C53" s="28" t="s">
        <v>21</v>
      </c>
      <c r="D53" s="28" t="s">
        <v>22</v>
      </c>
      <c r="E53" s="35">
        <v>45.14</v>
      </c>
      <c r="F53" s="30">
        <v>2120.2258</v>
      </c>
      <c r="G53" s="31">
        <f t="shared" si="5"/>
        <v>954.10161</v>
      </c>
      <c r="H53" s="31">
        <f t="shared" si="6"/>
        <v>636.06774</v>
      </c>
      <c r="I53" s="31">
        <f t="shared" si="7"/>
        <v>53.005645</v>
      </c>
      <c r="J53" s="31">
        <f t="shared" si="8"/>
        <v>53.005645</v>
      </c>
      <c r="K53" s="31">
        <f t="shared" si="9"/>
        <v>424.04516</v>
      </c>
      <c r="L53" s="31"/>
    </row>
    <row r="54" s="7" customFormat="1" ht="24" customHeight="1" spans="1:12">
      <c r="A54" s="26">
        <v>49</v>
      </c>
      <c r="B54" s="33" t="s">
        <v>70</v>
      </c>
      <c r="C54" s="28" t="s">
        <v>21</v>
      </c>
      <c r="D54" s="28" t="s">
        <v>22</v>
      </c>
      <c r="E54" s="35">
        <v>48.2</v>
      </c>
      <c r="F54" s="30">
        <v>2263.954</v>
      </c>
      <c r="G54" s="31">
        <f t="shared" si="5"/>
        <v>1018.7793</v>
      </c>
      <c r="H54" s="31">
        <f t="shared" si="6"/>
        <v>679.1862</v>
      </c>
      <c r="I54" s="31">
        <f t="shared" si="7"/>
        <v>56.59885</v>
      </c>
      <c r="J54" s="31">
        <f t="shared" si="8"/>
        <v>56.59885</v>
      </c>
      <c r="K54" s="31">
        <f t="shared" si="9"/>
        <v>452.7908</v>
      </c>
      <c r="L54" s="31"/>
    </row>
    <row r="55" s="7" customFormat="1" ht="24" customHeight="1" spans="1:12">
      <c r="A55" s="26">
        <v>50</v>
      </c>
      <c r="B55" s="33" t="s">
        <v>71</v>
      </c>
      <c r="C55" s="28" t="s">
        <v>21</v>
      </c>
      <c r="D55" s="28" t="s">
        <v>22</v>
      </c>
      <c r="E55" s="35">
        <v>7.8</v>
      </c>
      <c r="F55" s="30">
        <v>366.366</v>
      </c>
      <c r="G55" s="31">
        <f t="shared" si="5"/>
        <v>164.8647</v>
      </c>
      <c r="H55" s="31">
        <f t="shared" si="6"/>
        <v>109.9098</v>
      </c>
      <c r="I55" s="31">
        <f t="shared" si="7"/>
        <v>9.15915</v>
      </c>
      <c r="J55" s="31">
        <f t="shared" si="8"/>
        <v>9.15915</v>
      </c>
      <c r="K55" s="31">
        <f t="shared" si="9"/>
        <v>73.2732</v>
      </c>
      <c r="L55" s="31"/>
    </row>
    <row r="56" s="7" customFormat="1" ht="24" customHeight="1" spans="1:12">
      <c r="A56" s="26">
        <v>51</v>
      </c>
      <c r="B56" s="36" t="s">
        <v>72</v>
      </c>
      <c r="C56" s="28" t="s">
        <v>21</v>
      </c>
      <c r="D56" s="28" t="s">
        <v>22</v>
      </c>
      <c r="E56" s="35">
        <v>5.2</v>
      </c>
      <c r="F56" s="30">
        <v>244.244</v>
      </c>
      <c r="G56" s="31">
        <f t="shared" si="5"/>
        <v>109.9098</v>
      </c>
      <c r="H56" s="31">
        <f t="shared" si="6"/>
        <v>73.2732</v>
      </c>
      <c r="I56" s="31">
        <f t="shared" si="7"/>
        <v>6.1061</v>
      </c>
      <c r="J56" s="31">
        <f t="shared" si="8"/>
        <v>6.1061</v>
      </c>
      <c r="K56" s="31">
        <f t="shared" si="9"/>
        <v>48.8488</v>
      </c>
      <c r="L56" s="31"/>
    </row>
    <row r="57" s="7" customFormat="1" ht="24" customHeight="1" spans="1:12">
      <c r="A57" s="26">
        <v>52</v>
      </c>
      <c r="B57" s="33" t="s">
        <v>73</v>
      </c>
      <c r="C57" s="28" t="s">
        <v>21</v>
      </c>
      <c r="D57" s="28" t="s">
        <v>22</v>
      </c>
      <c r="E57" s="35">
        <v>5.07</v>
      </c>
      <c r="F57" s="30">
        <v>238.1379</v>
      </c>
      <c r="G57" s="31">
        <f t="shared" si="5"/>
        <v>107.162055</v>
      </c>
      <c r="H57" s="31">
        <f t="shared" si="6"/>
        <v>71.44137</v>
      </c>
      <c r="I57" s="31">
        <f t="shared" si="7"/>
        <v>5.9534475</v>
      </c>
      <c r="J57" s="31">
        <f t="shared" si="8"/>
        <v>5.9534475</v>
      </c>
      <c r="K57" s="31">
        <f t="shared" si="9"/>
        <v>47.62758</v>
      </c>
      <c r="L57" s="31"/>
    </row>
    <row r="58" s="7" customFormat="1" ht="24" customHeight="1" spans="1:12">
      <c r="A58" s="26">
        <v>53</v>
      </c>
      <c r="B58" s="33" t="s">
        <v>74</v>
      </c>
      <c r="C58" s="28" t="s">
        <v>21</v>
      </c>
      <c r="D58" s="28" t="s">
        <v>22</v>
      </c>
      <c r="E58" s="35">
        <v>3.9</v>
      </c>
      <c r="F58" s="30">
        <v>183.183</v>
      </c>
      <c r="G58" s="31">
        <f t="shared" si="5"/>
        <v>82.43235</v>
      </c>
      <c r="H58" s="31">
        <f t="shared" si="6"/>
        <v>54.9549</v>
      </c>
      <c r="I58" s="31">
        <f t="shared" si="7"/>
        <v>4.579575</v>
      </c>
      <c r="J58" s="31">
        <f t="shared" si="8"/>
        <v>4.579575</v>
      </c>
      <c r="K58" s="31">
        <f t="shared" si="9"/>
        <v>36.6366</v>
      </c>
      <c r="L58" s="31"/>
    </row>
    <row r="59" s="7" customFormat="1" ht="24" customHeight="1" spans="1:12">
      <c r="A59" s="26">
        <v>54</v>
      </c>
      <c r="B59" s="33" t="s">
        <v>75</v>
      </c>
      <c r="C59" s="28" t="s">
        <v>21</v>
      </c>
      <c r="D59" s="28" t="s">
        <v>22</v>
      </c>
      <c r="E59" s="35">
        <v>45.32</v>
      </c>
      <c r="F59" s="30">
        <v>2128.6804</v>
      </c>
      <c r="G59" s="31">
        <f t="shared" si="5"/>
        <v>957.90618</v>
      </c>
      <c r="H59" s="31">
        <f t="shared" si="6"/>
        <v>638.60412</v>
      </c>
      <c r="I59" s="31">
        <f t="shared" si="7"/>
        <v>53.21701</v>
      </c>
      <c r="J59" s="31">
        <f t="shared" si="8"/>
        <v>53.21701</v>
      </c>
      <c r="K59" s="31">
        <f t="shared" si="9"/>
        <v>425.73608</v>
      </c>
      <c r="L59" s="31"/>
    </row>
    <row r="60" s="7" customFormat="1" ht="24" customHeight="1" spans="1:12">
      <c r="A60" s="26">
        <v>55</v>
      </c>
      <c r="B60" s="33" t="s">
        <v>76</v>
      </c>
      <c r="C60" s="28" t="s">
        <v>21</v>
      </c>
      <c r="D60" s="28" t="s">
        <v>22</v>
      </c>
      <c r="E60" s="37">
        <v>7.03</v>
      </c>
      <c r="F60" s="30">
        <v>330.1991</v>
      </c>
      <c r="G60" s="31">
        <f t="shared" si="5"/>
        <v>148.589595</v>
      </c>
      <c r="H60" s="31">
        <f t="shared" si="6"/>
        <v>99.05973</v>
      </c>
      <c r="I60" s="31">
        <f t="shared" si="7"/>
        <v>8.2549775</v>
      </c>
      <c r="J60" s="31">
        <f t="shared" si="8"/>
        <v>8.2549775</v>
      </c>
      <c r="K60" s="31">
        <f t="shared" si="9"/>
        <v>66.03982</v>
      </c>
      <c r="L60" s="31"/>
    </row>
    <row r="61" s="7" customFormat="1" ht="24" customHeight="1" spans="1:12">
      <c r="A61" s="26">
        <v>56</v>
      </c>
      <c r="B61" s="33" t="s">
        <v>77</v>
      </c>
      <c r="C61" s="28" t="s">
        <v>21</v>
      </c>
      <c r="D61" s="28" t="s">
        <v>22</v>
      </c>
      <c r="E61" s="37">
        <v>49.33</v>
      </c>
      <c r="F61" s="30">
        <v>2317.0301</v>
      </c>
      <c r="G61" s="31">
        <f t="shared" si="5"/>
        <v>1042.663545</v>
      </c>
      <c r="H61" s="31">
        <f t="shared" si="6"/>
        <v>695.10903</v>
      </c>
      <c r="I61" s="31">
        <f t="shared" si="7"/>
        <v>57.9257525</v>
      </c>
      <c r="J61" s="31">
        <f t="shared" si="8"/>
        <v>57.9257525</v>
      </c>
      <c r="K61" s="31">
        <f t="shared" si="9"/>
        <v>463.40602</v>
      </c>
      <c r="L61" s="31"/>
    </row>
    <row r="62" s="7" customFormat="1" ht="24" customHeight="1" spans="1:12">
      <c r="A62" s="26">
        <v>57</v>
      </c>
      <c r="B62" s="33" t="s">
        <v>78</v>
      </c>
      <c r="C62" s="28" t="s">
        <v>21</v>
      </c>
      <c r="D62" s="28" t="s">
        <v>22</v>
      </c>
      <c r="E62" s="37">
        <v>8.76</v>
      </c>
      <c r="F62" s="30">
        <v>411.4572</v>
      </c>
      <c r="G62" s="31">
        <f t="shared" si="5"/>
        <v>185.15574</v>
      </c>
      <c r="H62" s="31">
        <f t="shared" si="6"/>
        <v>123.43716</v>
      </c>
      <c r="I62" s="31">
        <f t="shared" si="7"/>
        <v>10.28643</v>
      </c>
      <c r="J62" s="31">
        <f t="shared" si="8"/>
        <v>10.28643</v>
      </c>
      <c r="K62" s="31">
        <f t="shared" si="9"/>
        <v>82.29144</v>
      </c>
      <c r="L62" s="31"/>
    </row>
    <row r="63" s="7" customFormat="1" ht="24" customHeight="1" spans="1:12">
      <c r="A63" s="26">
        <v>58</v>
      </c>
      <c r="B63" s="33" t="s">
        <v>79</v>
      </c>
      <c r="C63" s="28" t="s">
        <v>21</v>
      </c>
      <c r="D63" s="28" t="s">
        <v>22</v>
      </c>
      <c r="E63" s="37">
        <v>5.69</v>
      </c>
      <c r="F63" s="30">
        <v>267.2593</v>
      </c>
      <c r="G63" s="31">
        <f t="shared" si="5"/>
        <v>120.266685</v>
      </c>
      <c r="H63" s="31">
        <f t="shared" si="6"/>
        <v>80.17779</v>
      </c>
      <c r="I63" s="31">
        <f t="shared" si="7"/>
        <v>6.6814825</v>
      </c>
      <c r="J63" s="31">
        <f t="shared" si="8"/>
        <v>6.6814825</v>
      </c>
      <c r="K63" s="31">
        <f t="shared" si="9"/>
        <v>53.45186</v>
      </c>
      <c r="L63" s="31"/>
    </row>
    <row r="64" s="7" customFormat="1" ht="24" customHeight="1" spans="1:12">
      <c r="A64" s="26">
        <v>59</v>
      </c>
      <c r="B64" s="33" t="s">
        <v>80</v>
      </c>
      <c r="C64" s="28" t="s">
        <v>21</v>
      </c>
      <c r="D64" s="28" t="s">
        <v>22</v>
      </c>
      <c r="E64" s="37">
        <v>8.45</v>
      </c>
      <c r="F64" s="30">
        <v>396.8965</v>
      </c>
      <c r="G64" s="31">
        <f t="shared" si="5"/>
        <v>178.603425</v>
      </c>
      <c r="H64" s="31">
        <f t="shared" si="6"/>
        <v>119.06895</v>
      </c>
      <c r="I64" s="31">
        <f t="shared" si="7"/>
        <v>9.9224125</v>
      </c>
      <c r="J64" s="31">
        <f t="shared" si="8"/>
        <v>9.9224125</v>
      </c>
      <c r="K64" s="31">
        <f t="shared" si="9"/>
        <v>79.3793</v>
      </c>
      <c r="L64" s="31"/>
    </row>
    <row r="65" s="7" customFormat="1" ht="24" customHeight="1" spans="1:12">
      <c r="A65" s="26">
        <v>60</v>
      </c>
      <c r="B65" s="33" t="s">
        <v>81</v>
      </c>
      <c r="C65" s="28" t="s">
        <v>21</v>
      </c>
      <c r="D65" s="28" t="s">
        <v>22</v>
      </c>
      <c r="E65" s="37">
        <v>6.8</v>
      </c>
      <c r="F65" s="37">
        <v>319.396</v>
      </c>
      <c r="G65" s="31">
        <f t="shared" si="5"/>
        <v>143.7282</v>
      </c>
      <c r="H65" s="31">
        <f t="shared" si="6"/>
        <v>95.8188</v>
      </c>
      <c r="I65" s="31">
        <f t="shared" si="7"/>
        <v>7.9849</v>
      </c>
      <c r="J65" s="31">
        <f t="shared" si="8"/>
        <v>7.9849</v>
      </c>
      <c r="K65" s="31">
        <f t="shared" si="9"/>
        <v>63.8792</v>
      </c>
      <c r="L65" s="31"/>
    </row>
    <row r="66" s="7" customFormat="1" ht="24" customHeight="1" spans="1:12">
      <c r="A66" s="26">
        <v>61</v>
      </c>
      <c r="B66" s="41" t="s">
        <v>82</v>
      </c>
      <c r="C66" s="28" t="s">
        <v>21</v>
      </c>
      <c r="D66" s="28" t="s">
        <v>22</v>
      </c>
      <c r="E66" s="37">
        <v>3.64</v>
      </c>
      <c r="F66" s="37">
        <v>170.9708</v>
      </c>
      <c r="G66" s="31">
        <f t="shared" si="5"/>
        <v>76.93686</v>
      </c>
      <c r="H66" s="31">
        <f t="shared" si="6"/>
        <v>51.29124</v>
      </c>
      <c r="I66" s="31">
        <f t="shared" si="7"/>
        <v>4.27427</v>
      </c>
      <c r="J66" s="31">
        <f t="shared" si="8"/>
        <v>4.27427</v>
      </c>
      <c r="K66" s="31">
        <f t="shared" si="9"/>
        <v>34.19416</v>
      </c>
      <c r="L66" s="31"/>
    </row>
    <row r="67" s="7" customFormat="1" ht="24" customHeight="1" spans="1:12">
      <c r="A67" s="26">
        <v>62</v>
      </c>
      <c r="B67" s="33" t="s">
        <v>83</v>
      </c>
      <c r="C67" s="28" t="s">
        <v>21</v>
      </c>
      <c r="D67" s="28" t="s">
        <v>22</v>
      </c>
      <c r="E67" s="37">
        <v>6</v>
      </c>
      <c r="F67" s="37">
        <v>281.82</v>
      </c>
      <c r="G67" s="31">
        <f t="shared" si="5"/>
        <v>126.819</v>
      </c>
      <c r="H67" s="31">
        <f t="shared" si="6"/>
        <v>84.546</v>
      </c>
      <c r="I67" s="31">
        <f t="shared" si="7"/>
        <v>7.0455</v>
      </c>
      <c r="J67" s="31">
        <f t="shared" si="8"/>
        <v>7.0455</v>
      </c>
      <c r="K67" s="31">
        <f t="shared" si="9"/>
        <v>56.364</v>
      </c>
      <c r="L67" s="31"/>
    </row>
    <row r="68" s="7" customFormat="1" ht="24" customHeight="1" spans="1:12">
      <c r="A68" s="26">
        <v>63</v>
      </c>
      <c r="B68" s="36" t="s">
        <v>84</v>
      </c>
      <c r="C68" s="28" t="s">
        <v>21</v>
      </c>
      <c r="D68" s="28" t="s">
        <v>22</v>
      </c>
      <c r="E68" s="37">
        <v>11.94</v>
      </c>
      <c r="F68" s="37">
        <v>560.8218</v>
      </c>
      <c r="G68" s="31">
        <f t="shared" si="5"/>
        <v>252.36981</v>
      </c>
      <c r="H68" s="31">
        <f t="shared" si="6"/>
        <v>168.24654</v>
      </c>
      <c r="I68" s="31">
        <f t="shared" si="7"/>
        <v>14.020545</v>
      </c>
      <c r="J68" s="31">
        <f t="shared" si="8"/>
        <v>14.020545</v>
      </c>
      <c r="K68" s="31">
        <f t="shared" si="9"/>
        <v>112.16436</v>
      </c>
      <c r="L68" s="31"/>
    </row>
    <row r="69" s="7" customFormat="1" ht="24" customHeight="1" spans="1:12">
      <c r="A69" s="26">
        <v>64</v>
      </c>
      <c r="B69" s="36" t="s">
        <v>85</v>
      </c>
      <c r="C69" s="28" t="s">
        <v>21</v>
      </c>
      <c r="D69" s="28" t="s">
        <v>22</v>
      </c>
      <c r="E69" s="37">
        <v>7.94</v>
      </c>
      <c r="F69" s="37">
        <v>372.9418</v>
      </c>
      <c r="G69" s="31">
        <f t="shared" si="5"/>
        <v>167.82381</v>
      </c>
      <c r="H69" s="31">
        <f t="shared" si="6"/>
        <v>111.88254</v>
      </c>
      <c r="I69" s="31">
        <f t="shared" si="7"/>
        <v>9.323545</v>
      </c>
      <c r="J69" s="31">
        <f t="shared" si="8"/>
        <v>9.323545</v>
      </c>
      <c r="K69" s="31">
        <f t="shared" si="9"/>
        <v>74.58836</v>
      </c>
      <c r="L69" s="31"/>
    </row>
    <row r="70" s="7" customFormat="1" ht="24" customHeight="1" spans="1:12">
      <c r="A70" s="26">
        <v>65</v>
      </c>
      <c r="B70" s="36" t="s">
        <v>86</v>
      </c>
      <c r="C70" s="28" t="s">
        <v>21</v>
      </c>
      <c r="D70" s="28" t="s">
        <v>22</v>
      </c>
      <c r="E70" s="37">
        <v>5.16</v>
      </c>
      <c r="F70" s="37">
        <v>242.3652</v>
      </c>
      <c r="G70" s="31">
        <f t="shared" si="5"/>
        <v>109.06434</v>
      </c>
      <c r="H70" s="31">
        <f t="shared" si="6"/>
        <v>72.70956</v>
      </c>
      <c r="I70" s="31">
        <f t="shared" si="7"/>
        <v>6.05913</v>
      </c>
      <c r="J70" s="31">
        <f t="shared" si="8"/>
        <v>6.05913</v>
      </c>
      <c r="K70" s="31">
        <f t="shared" si="9"/>
        <v>48.47304</v>
      </c>
      <c r="L70" s="31"/>
    </row>
    <row r="71" s="7" customFormat="1" ht="24" customHeight="1" spans="1:12">
      <c r="A71" s="26">
        <v>66</v>
      </c>
      <c r="B71" s="36" t="s">
        <v>87</v>
      </c>
      <c r="C71" s="28" t="s">
        <v>21</v>
      </c>
      <c r="D71" s="28" t="s">
        <v>22</v>
      </c>
      <c r="E71" s="37">
        <v>18</v>
      </c>
      <c r="F71" s="37">
        <v>845.46</v>
      </c>
      <c r="G71" s="31">
        <f t="shared" si="5"/>
        <v>380.457</v>
      </c>
      <c r="H71" s="31">
        <f t="shared" ref="H71:H102" si="10">F71*0.3</f>
        <v>253.638</v>
      </c>
      <c r="I71" s="31">
        <f t="shared" ref="I71:I102" si="11">F71*0.025</f>
        <v>21.1365</v>
      </c>
      <c r="J71" s="31">
        <f t="shared" ref="J71:J102" si="12">F71*0.025</f>
        <v>21.1365</v>
      </c>
      <c r="K71" s="31">
        <f t="shared" si="9"/>
        <v>169.092</v>
      </c>
      <c r="L71" s="31"/>
    </row>
    <row r="72" s="7" customFormat="1" ht="24" customHeight="1" spans="1:12">
      <c r="A72" s="26">
        <v>67</v>
      </c>
      <c r="B72" s="36" t="s">
        <v>88</v>
      </c>
      <c r="C72" s="28" t="s">
        <v>21</v>
      </c>
      <c r="D72" s="28" t="s">
        <v>22</v>
      </c>
      <c r="E72" s="37">
        <v>11.86</v>
      </c>
      <c r="F72" s="37">
        <v>557.0642</v>
      </c>
      <c r="G72" s="31">
        <f t="shared" ref="G72:G103" si="13">F72*0.45</f>
        <v>250.67889</v>
      </c>
      <c r="H72" s="31">
        <f t="shared" si="10"/>
        <v>167.11926</v>
      </c>
      <c r="I72" s="31">
        <f t="shared" si="11"/>
        <v>13.926605</v>
      </c>
      <c r="J72" s="31">
        <f t="shared" si="12"/>
        <v>13.926605</v>
      </c>
      <c r="K72" s="31">
        <f t="shared" ref="K72:K103" si="14">F72*0.2</f>
        <v>111.41284</v>
      </c>
      <c r="L72" s="31"/>
    </row>
    <row r="73" s="7" customFormat="1" ht="24" customHeight="1" spans="1:12">
      <c r="A73" s="26">
        <v>68</v>
      </c>
      <c r="B73" s="36" t="s">
        <v>89</v>
      </c>
      <c r="C73" s="28" t="s">
        <v>21</v>
      </c>
      <c r="D73" s="28" t="s">
        <v>22</v>
      </c>
      <c r="E73" s="37">
        <v>5.1</v>
      </c>
      <c r="F73" s="37">
        <v>239.547</v>
      </c>
      <c r="G73" s="31">
        <f t="shared" si="13"/>
        <v>107.79615</v>
      </c>
      <c r="H73" s="31">
        <f t="shared" si="10"/>
        <v>71.8641</v>
      </c>
      <c r="I73" s="31">
        <f t="shared" si="11"/>
        <v>5.988675</v>
      </c>
      <c r="J73" s="31">
        <f t="shared" si="12"/>
        <v>5.988675</v>
      </c>
      <c r="K73" s="31">
        <f t="shared" si="14"/>
        <v>47.9094</v>
      </c>
      <c r="L73" s="31"/>
    </row>
    <row r="74" s="7" customFormat="1" ht="24" customHeight="1" spans="1:12">
      <c r="A74" s="26">
        <v>69</v>
      </c>
      <c r="B74" s="36" t="s">
        <v>90</v>
      </c>
      <c r="C74" s="28" t="s">
        <v>21</v>
      </c>
      <c r="D74" s="28" t="s">
        <v>22</v>
      </c>
      <c r="E74" s="37">
        <v>5.97</v>
      </c>
      <c r="F74" s="37">
        <v>280.4109</v>
      </c>
      <c r="G74" s="31">
        <f t="shared" si="13"/>
        <v>126.184905</v>
      </c>
      <c r="H74" s="31">
        <f t="shared" si="10"/>
        <v>84.12327</v>
      </c>
      <c r="I74" s="31">
        <f t="shared" si="11"/>
        <v>7.0102725</v>
      </c>
      <c r="J74" s="31">
        <f t="shared" si="12"/>
        <v>7.0102725</v>
      </c>
      <c r="K74" s="31">
        <f t="shared" si="14"/>
        <v>56.08218</v>
      </c>
      <c r="L74" s="31"/>
    </row>
    <row r="75" s="7" customFormat="1" ht="24" customHeight="1" spans="1:12">
      <c r="A75" s="26">
        <v>70</v>
      </c>
      <c r="B75" s="36" t="s">
        <v>91</v>
      </c>
      <c r="C75" s="28" t="s">
        <v>21</v>
      </c>
      <c r="D75" s="28" t="s">
        <v>22</v>
      </c>
      <c r="E75" s="37">
        <v>6.92</v>
      </c>
      <c r="F75" s="37">
        <v>325.0324</v>
      </c>
      <c r="G75" s="31">
        <f t="shared" si="13"/>
        <v>146.26458</v>
      </c>
      <c r="H75" s="31">
        <f t="shared" si="10"/>
        <v>97.50972</v>
      </c>
      <c r="I75" s="31">
        <f t="shared" si="11"/>
        <v>8.12581</v>
      </c>
      <c r="J75" s="31">
        <f t="shared" si="12"/>
        <v>8.12581</v>
      </c>
      <c r="K75" s="31">
        <f t="shared" si="14"/>
        <v>65.00648</v>
      </c>
      <c r="L75" s="31"/>
    </row>
    <row r="76" s="7" customFormat="1" ht="24" customHeight="1" spans="1:12">
      <c r="A76" s="26">
        <v>71</v>
      </c>
      <c r="B76" s="36" t="s">
        <v>92</v>
      </c>
      <c r="C76" s="28" t="s">
        <v>21</v>
      </c>
      <c r="D76" s="28" t="s">
        <v>22</v>
      </c>
      <c r="E76" s="37">
        <v>5.12</v>
      </c>
      <c r="F76" s="37">
        <v>240.4864</v>
      </c>
      <c r="G76" s="31">
        <f t="shared" si="13"/>
        <v>108.21888</v>
      </c>
      <c r="H76" s="31">
        <f t="shared" si="10"/>
        <v>72.14592</v>
      </c>
      <c r="I76" s="31">
        <f t="shared" si="11"/>
        <v>6.01216</v>
      </c>
      <c r="J76" s="31">
        <f t="shared" si="12"/>
        <v>6.01216</v>
      </c>
      <c r="K76" s="31">
        <f t="shared" si="14"/>
        <v>48.09728</v>
      </c>
      <c r="L76" s="31"/>
    </row>
    <row r="77" s="7" customFormat="1" ht="24" customHeight="1" spans="1:12">
      <c r="A77" s="26">
        <v>72</v>
      </c>
      <c r="B77" s="36" t="s">
        <v>93</v>
      </c>
      <c r="C77" s="28" t="s">
        <v>21</v>
      </c>
      <c r="D77" s="28" t="s">
        <v>22</v>
      </c>
      <c r="E77" s="37">
        <v>4.33</v>
      </c>
      <c r="F77" s="37">
        <v>203.3801</v>
      </c>
      <c r="G77" s="31">
        <f t="shared" si="13"/>
        <v>91.521045</v>
      </c>
      <c r="H77" s="31">
        <f t="shared" si="10"/>
        <v>61.01403</v>
      </c>
      <c r="I77" s="31">
        <f t="shared" si="11"/>
        <v>5.0845025</v>
      </c>
      <c r="J77" s="31">
        <f t="shared" si="12"/>
        <v>5.0845025</v>
      </c>
      <c r="K77" s="31">
        <f t="shared" si="14"/>
        <v>40.67602</v>
      </c>
      <c r="L77" s="31"/>
    </row>
    <row r="78" s="7" customFormat="1" ht="24" customHeight="1" spans="1:12">
      <c r="A78" s="26">
        <v>73</v>
      </c>
      <c r="B78" s="36" t="s">
        <v>94</v>
      </c>
      <c r="C78" s="28" t="s">
        <v>21</v>
      </c>
      <c r="D78" s="28" t="s">
        <v>22</v>
      </c>
      <c r="E78" s="37">
        <v>4.39</v>
      </c>
      <c r="F78" s="37">
        <v>206.1983</v>
      </c>
      <c r="G78" s="31">
        <f t="shared" si="13"/>
        <v>92.789235</v>
      </c>
      <c r="H78" s="31">
        <f t="shared" si="10"/>
        <v>61.85949</v>
      </c>
      <c r="I78" s="31">
        <f t="shared" si="11"/>
        <v>5.1549575</v>
      </c>
      <c r="J78" s="31">
        <f t="shared" si="12"/>
        <v>5.1549575</v>
      </c>
      <c r="K78" s="31">
        <f t="shared" si="14"/>
        <v>41.23966</v>
      </c>
      <c r="L78" s="31"/>
    </row>
    <row r="79" s="7" customFormat="1" ht="24" customHeight="1" spans="1:12">
      <c r="A79" s="26">
        <v>74</v>
      </c>
      <c r="B79" s="36" t="s">
        <v>95</v>
      </c>
      <c r="C79" s="28" t="s">
        <v>21</v>
      </c>
      <c r="D79" s="28" t="s">
        <v>22</v>
      </c>
      <c r="E79" s="37">
        <v>6.31</v>
      </c>
      <c r="F79" s="37">
        <v>296.3807</v>
      </c>
      <c r="G79" s="31">
        <f t="shared" si="13"/>
        <v>133.371315</v>
      </c>
      <c r="H79" s="31">
        <f t="shared" si="10"/>
        <v>88.91421</v>
      </c>
      <c r="I79" s="31">
        <f t="shared" si="11"/>
        <v>7.4095175</v>
      </c>
      <c r="J79" s="31">
        <f t="shared" si="12"/>
        <v>7.4095175</v>
      </c>
      <c r="K79" s="31">
        <f t="shared" si="14"/>
        <v>59.27614</v>
      </c>
      <c r="L79" s="31"/>
    </row>
    <row r="80" s="7" customFormat="1" ht="24" customHeight="1" spans="1:12">
      <c r="A80" s="26">
        <v>75</v>
      </c>
      <c r="B80" s="36" t="s">
        <v>96</v>
      </c>
      <c r="C80" s="28" t="s">
        <v>21</v>
      </c>
      <c r="D80" s="28" t="s">
        <v>22</v>
      </c>
      <c r="E80" s="37">
        <v>6</v>
      </c>
      <c r="F80" s="37">
        <v>281.82</v>
      </c>
      <c r="G80" s="31">
        <f t="shared" si="13"/>
        <v>126.819</v>
      </c>
      <c r="H80" s="31">
        <f t="shared" si="10"/>
        <v>84.546</v>
      </c>
      <c r="I80" s="31">
        <f t="shared" si="11"/>
        <v>7.0455</v>
      </c>
      <c r="J80" s="31">
        <f t="shared" si="12"/>
        <v>7.0455</v>
      </c>
      <c r="K80" s="31">
        <f t="shared" si="14"/>
        <v>56.364</v>
      </c>
      <c r="L80" s="31"/>
    </row>
    <row r="81" s="7" customFormat="1" ht="24" customHeight="1" spans="1:12">
      <c r="A81" s="26">
        <v>76</v>
      </c>
      <c r="B81" s="36" t="s">
        <v>97</v>
      </c>
      <c r="C81" s="28" t="s">
        <v>21</v>
      </c>
      <c r="D81" s="28" t="s">
        <v>22</v>
      </c>
      <c r="E81" s="37">
        <v>4.93</v>
      </c>
      <c r="F81" s="37">
        <v>231.5621</v>
      </c>
      <c r="G81" s="31">
        <f t="shared" si="13"/>
        <v>104.202945</v>
      </c>
      <c r="H81" s="31">
        <f t="shared" si="10"/>
        <v>69.46863</v>
      </c>
      <c r="I81" s="31">
        <f t="shared" si="11"/>
        <v>5.7890525</v>
      </c>
      <c r="J81" s="31">
        <f t="shared" si="12"/>
        <v>5.7890525</v>
      </c>
      <c r="K81" s="31">
        <f t="shared" si="14"/>
        <v>46.31242</v>
      </c>
      <c r="L81" s="31"/>
    </row>
    <row r="82" s="7" customFormat="1" ht="24" customHeight="1" spans="1:12">
      <c r="A82" s="26">
        <v>77</v>
      </c>
      <c r="B82" s="36" t="s">
        <v>98</v>
      </c>
      <c r="C82" s="28" t="s">
        <v>21</v>
      </c>
      <c r="D82" s="28" t="s">
        <v>22</v>
      </c>
      <c r="E82" s="37">
        <v>8.67</v>
      </c>
      <c r="F82" s="37">
        <v>407.2299</v>
      </c>
      <c r="G82" s="31">
        <f t="shared" si="13"/>
        <v>183.253455</v>
      </c>
      <c r="H82" s="31">
        <f t="shared" si="10"/>
        <v>122.16897</v>
      </c>
      <c r="I82" s="31">
        <f t="shared" si="11"/>
        <v>10.1807475</v>
      </c>
      <c r="J82" s="31">
        <f t="shared" si="12"/>
        <v>10.1807475</v>
      </c>
      <c r="K82" s="31">
        <f t="shared" si="14"/>
        <v>81.44598</v>
      </c>
      <c r="L82" s="31"/>
    </row>
    <row r="83" s="7" customFormat="1" ht="24" customHeight="1" spans="1:12">
      <c r="A83" s="26">
        <v>78</v>
      </c>
      <c r="B83" s="36" t="s">
        <v>99</v>
      </c>
      <c r="C83" s="28" t="s">
        <v>21</v>
      </c>
      <c r="D83" s="28" t="s">
        <v>22</v>
      </c>
      <c r="E83" s="37">
        <v>4.37</v>
      </c>
      <c r="F83" s="37">
        <v>205.2589</v>
      </c>
      <c r="G83" s="31">
        <f t="shared" si="13"/>
        <v>92.366505</v>
      </c>
      <c r="H83" s="31">
        <f t="shared" si="10"/>
        <v>61.57767</v>
      </c>
      <c r="I83" s="31">
        <f t="shared" si="11"/>
        <v>5.1314725</v>
      </c>
      <c r="J83" s="31">
        <f t="shared" si="12"/>
        <v>5.1314725</v>
      </c>
      <c r="K83" s="31">
        <f t="shared" si="14"/>
        <v>41.05178</v>
      </c>
      <c r="L83" s="31"/>
    </row>
    <row r="84" s="7" customFormat="1" ht="24" customHeight="1" spans="1:12">
      <c r="A84" s="26">
        <v>79</v>
      </c>
      <c r="B84" s="36" t="s">
        <v>100</v>
      </c>
      <c r="C84" s="28" t="s">
        <v>21</v>
      </c>
      <c r="D84" s="28" t="s">
        <v>22</v>
      </c>
      <c r="E84" s="37">
        <v>7.14</v>
      </c>
      <c r="F84" s="37">
        <v>335.3658</v>
      </c>
      <c r="G84" s="31">
        <f t="shared" si="13"/>
        <v>150.91461</v>
      </c>
      <c r="H84" s="31">
        <f t="shared" si="10"/>
        <v>100.60974</v>
      </c>
      <c r="I84" s="31">
        <f t="shared" si="11"/>
        <v>8.384145</v>
      </c>
      <c r="J84" s="31">
        <f t="shared" si="12"/>
        <v>8.384145</v>
      </c>
      <c r="K84" s="31">
        <f t="shared" si="14"/>
        <v>67.07316</v>
      </c>
      <c r="L84" s="31"/>
    </row>
    <row r="85" s="7" customFormat="1" ht="24" customHeight="1" spans="1:12">
      <c r="A85" s="26">
        <v>80</v>
      </c>
      <c r="B85" s="36" t="s">
        <v>101</v>
      </c>
      <c r="C85" s="28" t="s">
        <v>21</v>
      </c>
      <c r="D85" s="28" t="s">
        <v>22</v>
      </c>
      <c r="E85" s="37">
        <v>6.35</v>
      </c>
      <c r="F85" s="37">
        <v>298.2595</v>
      </c>
      <c r="G85" s="31">
        <f t="shared" si="13"/>
        <v>134.216775</v>
      </c>
      <c r="H85" s="31">
        <f t="shared" si="10"/>
        <v>89.47785</v>
      </c>
      <c r="I85" s="31">
        <f t="shared" si="11"/>
        <v>7.4564875</v>
      </c>
      <c r="J85" s="31">
        <f t="shared" si="12"/>
        <v>7.4564875</v>
      </c>
      <c r="K85" s="31">
        <f t="shared" si="14"/>
        <v>59.6519</v>
      </c>
      <c r="L85" s="31"/>
    </row>
    <row r="86" s="7" customFormat="1" ht="24" customHeight="1" spans="1:12">
      <c r="A86" s="26">
        <v>81</v>
      </c>
      <c r="B86" s="36" t="s">
        <v>102</v>
      </c>
      <c r="C86" s="28" t="s">
        <v>21</v>
      </c>
      <c r="D86" s="28" t="s">
        <v>22</v>
      </c>
      <c r="E86" s="37">
        <v>9.15</v>
      </c>
      <c r="F86" s="37">
        <v>429.7755</v>
      </c>
      <c r="G86" s="31">
        <f t="shared" si="13"/>
        <v>193.398975</v>
      </c>
      <c r="H86" s="31">
        <f t="shared" si="10"/>
        <v>128.93265</v>
      </c>
      <c r="I86" s="31">
        <f t="shared" si="11"/>
        <v>10.7443875</v>
      </c>
      <c r="J86" s="31">
        <f t="shared" si="12"/>
        <v>10.7443875</v>
      </c>
      <c r="K86" s="31">
        <f t="shared" si="14"/>
        <v>85.9551</v>
      </c>
      <c r="L86" s="31"/>
    </row>
    <row r="87" s="7" customFormat="1" ht="24" customHeight="1" spans="1:12">
      <c r="A87" s="26">
        <v>82</v>
      </c>
      <c r="B87" s="36" t="s">
        <v>103</v>
      </c>
      <c r="C87" s="28" t="s">
        <v>21</v>
      </c>
      <c r="D87" s="28" t="s">
        <v>22</v>
      </c>
      <c r="E87" s="37">
        <v>4.24</v>
      </c>
      <c r="F87" s="37">
        <v>199.1528</v>
      </c>
      <c r="G87" s="31">
        <f t="shared" si="13"/>
        <v>89.61876</v>
      </c>
      <c r="H87" s="31">
        <f t="shared" si="10"/>
        <v>59.74584</v>
      </c>
      <c r="I87" s="31">
        <f t="shared" si="11"/>
        <v>4.97882</v>
      </c>
      <c r="J87" s="31">
        <f t="shared" si="12"/>
        <v>4.97882</v>
      </c>
      <c r="K87" s="31">
        <f t="shared" si="14"/>
        <v>39.83056</v>
      </c>
      <c r="L87" s="31"/>
    </row>
    <row r="88" s="7" customFormat="1" ht="24" customHeight="1" spans="1:12">
      <c r="A88" s="26">
        <v>83</v>
      </c>
      <c r="B88" s="36" t="s">
        <v>104</v>
      </c>
      <c r="C88" s="28" t="s">
        <v>21</v>
      </c>
      <c r="D88" s="28" t="s">
        <v>22</v>
      </c>
      <c r="E88" s="37">
        <v>7.26</v>
      </c>
      <c r="F88" s="37">
        <v>341.0022</v>
      </c>
      <c r="G88" s="31">
        <f t="shared" si="13"/>
        <v>153.45099</v>
      </c>
      <c r="H88" s="31">
        <f t="shared" si="10"/>
        <v>102.30066</v>
      </c>
      <c r="I88" s="31">
        <f t="shared" si="11"/>
        <v>8.525055</v>
      </c>
      <c r="J88" s="31">
        <f t="shared" si="12"/>
        <v>8.525055</v>
      </c>
      <c r="K88" s="31">
        <f t="shared" si="14"/>
        <v>68.20044</v>
      </c>
      <c r="L88" s="31"/>
    </row>
    <row r="89" s="7" customFormat="1" ht="24" customHeight="1" spans="1:12">
      <c r="A89" s="26">
        <v>84</v>
      </c>
      <c r="B89" s="36" t="s">
        <v>105</v>
      </c>
      <c r="C89" s="28" t="s">
        <v>21</v>
      </c>
      <c r="D89" s="28" t="s">
        <v>22</v>
      </c>
      <c r="E89" s="37">
        <v>4.32</v>
      </c>
      <c r="F89" s="37">
        <v>202.9104</v>
      </c>
      <c r="G89" s="31">
        <f t="shared" si="13"/>
        <v>91.30968</v>
      </c>
      <c r="H89" s="31">
        <f t="shared" si="10"/>
        <v>60.87312</v>
      </c>
      <c r="I89" s="31">
        <f t="shared" si="11"/>
        <v>5.07276</v>
      </c>
      <c r="J89" s="31">
        <f t="shared" si="12"/>
        <v>5.07276</v>
      </c>
      <c r="K89" s="31">
        <f t="shared" si="14"/>
        <v>40.58208</v>
      </c>
      <c r="L89" s="31"/>
    </row>
    <row r="90" s="7" customFormat="1" ht="24" customHeight="1" spans="1:12">
      <c r="A90" s="26">
        <v>85</v>
      </c>
      <c r="B90" s="36" t="s">
        <v>106</v>
      </c>
      <c r="C90" s="28" t="s">
        <v>21</v>
      </c>
      <c r="D90" s="28" t="s">
        <v>22</v>
      </c>
      <c r="E90" s="37">
        <v>9</v>
      </c>
      <c r="F90" s="37">
        <v>422.73</v>
      </c>
      <c r="G90" s="31">
        <f t="shared" si="13"/>
        <v>190.2285</v>
      </c>
      <c r="H90" s="31">
        <f t="shared" si="10"/>
        <v>126.819</v>
      </c>
      <c r="I90" s="31">
        <f t="shared" si="11"/>
        <v>10.56825</v>
      </c>
      <c r="J90" s="31">
        <f t="shared" si="12"/>
        <v>10.56825</v>
      </c>
      <c r="K90" s="31">
        <f t="shared" si="14"/>
        <v>84.546</v>
      </c>
      <c r="L90" s="31"/>
    </row>
    <row r="91" s="7" customFormat="1" ht="24" customHeight="1" spans="1:12">
      <c r="A91" s="26">
        <v>86</v>
      </c>
      <c r="B91" s="36" t="s">
        <v>107</v>
      </c>
      <c r="C91" s="28" t="s">
        <v>21</v>
      </c>
      <c r="D91" s="28" t="s">
        <v>22</v>
      </c>
      <c r="E91" s="37">
        <v>4.88</v>
      </c>
      <c r="F91" s="37">
        <v>229.2136</v>
      </c>
      <c r="G91" s="31">
        <f t="shared" si="13"/>
        <v>103.14612</v>
      </c>
      <c r="H91" s="31">
        <f t="shared" si="10"/>
        <v>68.76408</v>
      </c>
      <c r="I91" s="31">
        <f t="shared" si="11"/>
        <v>5.73034</v>
      </c>
      <c r="J91" s="31">
        <f t="shared" si="12"/>
        <v>5.73034</v>
      </c>
      <c r="K91" s="31">
        <f t="shared" si="14"/>
        <v>45.84272</v>
      </c>
      <c r="L91" s="31"/>
    </row>
    <row r="92" s="7" customFormat="1" ht="24" customHeight="1" spans="1:12">
      <c r="A92" s="26">
        <v>87</v>
      </c>
      <c r="B92" s="36" t="s">
        <v>108</v>
      </c>
      <c r="C92" s="28" t="s">
        <v>21</v>
      </c>
      <c r="D92" s="28" t="s">
        <v>22</v>
      </c>
      <c r="E92" s="37">
        <v>49.35</v>
      </c>
      <c r="F92" s="37">
        <v>2317.9695</v>
      </c>
      <c r="G92" s="31">
        <f t="shared" si="13"/>
        <v>1043.086275</v>
      </c>
      <c r="H92" s="31">
        <f t="shared" si="10"/>
        <v>695.39085</v>
      </c>
      <c r="I92" s="31">
        <f t="shared" si="11"/>
        <v>57.9492375</v>
      </c>
      <c r="J92" s="31">
        <f t="shared" si="12"/>
        <v>57.9492375</v>
      </c>
      <c r="K92" s="31">
        <f t="shared" si="14"/>
        <v>463.5939</v>
      </c>
      <c r="L92" s="31"/>
    </row>
    <row r="93" s="7" customFormat="1" ht="24" customHeight="1" spans="1:12">
      <c r="A93" s="26">
        <v>88</v>
      </c>
      <c r="B93" s="36" t="s">
        <v>109</v>
      </c>
      <c r="C93" s="28" t="s">
        <v>21</v>
      </c>
      <c r="D93" s="28" t="s">
        <v>22</v>
      </c>
      <c r="E93" s="37">
        <v>5.72</v>
      </c>
      <c r="F93" s="37">
        <v>268.6684</v>
      </c>
      <c r="G93" s="31">
        <f t="shared" si="13"/>
        <v>120.90078</v>
      </c>
      <c r="H93" s="31">
        <f t="shared" si="10"/>
        <v>80.60052</v>
      </c>
      <c r="I93" s="31">
        <f t="shared" si="11"/>
        <v>6.71671</v>
      </c>
      <c r="J93" s="31">
        <f t="shared" si="12"/>
        <v>6.71671</v>
      </c>
      <c r="K93" s="31">
        <f t="shared" si="14"/>
        <v>53.73368</v>
      </c>
      <c r="L93" s="31"/>
    </row>
    <row r="94" s="7" customFormat="1" ht="24" customHeight="1" spans="1:12">
      <c r="A94" s="26">
        <v>89</v>
      </c>
      <c r="B94" s="36" t="s">
        <v>110</v>
      </c>
      <c r="C94" s="28" t="s">
        <v>21</v>
      </c>
      <c r="D94" s="28" t="s">
        <v>22</v>
      </c>
      <c r="E94" s="37">
        <v>4.37</v>
      </c>
      <c r="F94" s="37">
        <v>205.2589</v>
      </c>
      <c r="G94" s="31">
        <f t="shared" si="13"/>
        <v>92.366505</v>
      </c>
      <c r="H94" s="31">
        <f t="shared" si="10"/>
        <v>61.57767</v>
      </c>
      <c r="I94" s="31">
        <f t="shared" si="11"/>
        <v>5.1314725</v>
      </c>
      <c r="J94" s="31">
        <f t="shared" si="12"/>
        <v>5.1314725</v>
      </c>
      <c r="K94" s="31">
        <f t="shared" si="14"/>
        <v>41.05178</v>
      </c>
      <c r="L94" s="31"/>
    </row>
    <row r="95" s="7" customFormat="1" ht="24" customHeight="1" spans="1:12">
      <c r="A95" s="26">
        <v>90</v>
      </c>
      <c r="B95" s="36" t="s">
        <v>111</v>
      </c>
      <c r="C95" s="28" t="s">
        <v>21</v>
      </c>
      <c r="D95" s="28" t="s">
        <v>22</v>
      </c>
      <c r="E95" s="37">
        <v>5</v>
      </c>
      <c r="F95" s="37">
        <v>234.85</v>
      </c>
      <c r="G95" s="31">
        <f t="shared" si="13"/>
        <v>105.6825</v>
      </c>
      <c r="H95" s="31">
        <f t="shared" si="10"/>
        <v>70.455</v>
      </c>
      <c r="I95" s="31">
        <f t="shared" si="11"/>
        <v>5.87125</v>
      </c>
      <c r="J95" s="31">
        <f t="shared" si="12"/>
        <v>5.87125</v>
      </c>
      <c r="K95" s="31">
        <f t="shared" si="14"/>
        <v>46.97</v>
      </c>
      <c r="L95" s="31"/>
    </row>
    <row r="96" s="7" customFormat="1" ht="24" customHeight="1" spans="1:12">
      <c r="A96" s="26">
        <v>91</v>
      </c>
      <c r="B96" s="36" t="s">
        <v>112</v>
      </c>
      <c r="C96" s="28" t="s">
        <v>21</v>
      </c>
      <c r="D96" s="28" t="s">
        <v>22</v>
      </c>
      <c r="E96" s="37">
        <v>5.1</v>
      </c>
      <c r="F96" s="37">
        <v>239.547</v>
      </c>
      <c r="G96" s="31">
        <f t="shared" si="13"/>
        <v>107.79615</v>
      </c>
      <c r="H96" s="31">
        <f t="shared" si="10"/>
        <v>71.8641</v>
      </c>
      <c r="I96" s="31">
        <f t="shared" si="11"/>
        <v>5.988675</v>
      </c>
      <c r="J96" s="31">
        <f t="shared" si="12"/>
        <v>5.988675</v>
      </c>
      <c r="K96" s="31">
        <f t="shared" si="14"/>
        <v>47.9094</v>
      </c>
      <c r="L96" s="31"/>
    </row>
    <row r="97" s="7" customFormat="1" ht="24" customHeight="1" spans="1:12">
      <c r="A97" s="26">
        <v>92</v>
      </c>
      <c r="B97" s="36" t="s">
        <v>113</v>
      </c>
      <c r="C97" s="28" t="s">
        <v>21</v>
      </c>
      <c r="D97" s="28" t="s">
        <v>22</v>
      </c>
      <c r="E97" s="37">
        <v>1.52</v>
      </c>
      <c r="F97" s="37">
        <v>71.3944</v>
      </c>
      <c r="G97" s="31">
        <f t="shared" si="13"/>
        <v>32.12748</v>
      </c>
      <c r="H97" s="31">
        <f t="shared" si="10"/>
        <v>21.41832</v>
      </c>
      <c r="I97" s="31">
        <f t="shared" si="11"/>
        <v>1.78486</v>
      </c>
      <c r="J97" s="31">
        <f t="shared" si="12"/>
        <v>1.78486</v>
      </c>
      <c r="K97" s="31">
        <f t="shared" si="14"/>
        <v>14.27888</v>
      </c>
      <c r="L97" s="31"/>
    </row>
    <row r="98" s="7" customFormat="1" ht="24" customHeight="1" spans="1:12">
      <c r="A98" s="26">
        <v>93</v>
      </c>
      <c r="B98" s="36" t="s">
        <v>114</v>
      </c>
      <c r="C98" s="28" t="s">
        <v>21</v>
      </c>
      <c r="D98" s="28" t="s">
        <v>22</v>
      </c>
      <c r="E98" s="37">
        <v>5.88</v>
      </c>
      <c r="F98" s="37">
        <v>276.1836</v>
      </c>
      <c r="G98" s="31">
        <f t="shared" si="13"/>
        <v>124.28262</v>
      </c>
      <c r="H98" s="31">
        <f t="shared" si="10"/>
        <v>82.85508</v>
      </c>
      <c r="I98" s="31">
        <f t="shared" si="11"/>
        <v>6.90459</v>
      </c>
      <c r="J98" s="31">
        <f t="shared" si="12"/>
        <v>6.90459</v>
      </c>
      <c r="K98" s="31">
        <f t="shared" si="14"/>
        <v>55.23672</v>
      </c>
      <c r="L98" s="31"/>
    </row>
    <row r="99" s="7" customFormat="1" ht="24" customHeight="1" spans="1:12">
      <c r="A99" s="26">
        <v>94</v>
      </c>
      <c r="B99" s="36" t="s">
        <v>115</v>
      </c>
      <c r="C99" s="28" t="s">
        <v>21</v>
      </c>
      <c r="D99" s="28" t="s">
        <v>22</v>
      </c>
      <c r="E99" s="37">
        <v>2.97</v>
      </c>
      <c r="F99" s="37">
        <v>139.5009</v>
      </c>
      <c r="G99" s="31">
        <f t="shared" si="13"/>
        <v>62.775405</v>
      </c>
      <c r="H99" s="31">
        <f t="shared" si="10"/>
        <v>41.85027</v>
      </c>
      <c r="I99" s="31">
        <f t="shared" si="11"/>
        <v>3.4875225</v>
      </c>
      <c r="J99" s="31">
        <f t="shared" si="12"/>
        <v>3.4875225</v>
      </c>
      <c r="K99" s="31">
        <f t="shared" si="14"/>
        <v>27.90018</v>
      </c>
      <c r="L99" s="31"/>
    </row>
    <row r="100" s="7" customFormat="1" ht="24" customHeight="1" spans="1:12">
      <c r="A100" s="26">
        <v>95</v>
      </c>
      <c r="B100" s="36" t="s">
        <v>116</v>
      </c>
      <c r="C100" s="28" t="s">
        <v>21</v>
      </c>
      <c r="D100" s="28" t="s">
        <v>22</v>
      </c>
      <c r="E100" s="37">
        <v>2.91</v>
      </c>
      <c r="F100" s="37">
        <v>136.6827</v>
      </c>
      <c r="G100" s="31">
        <f t="shared" si="13"/>
        <v>61.507215</v>
      </c>
      <c r="H100" s="31">
        <f t="shared" si="10"/>
        <v>41.00481</v>
      </c>
      <c r="I100" s="31">
        <f t="shared" si="11"/>
        <v>3.4170675</v>
      </c>
      <c r="J100" s="31">
        <f t="shared" si="12"/>
        <v>3.4170675</v>
      </c>
      <c r="K100" s="31">
        <f t="shared" si="14"/>
        <v>27.33654</v>
      </c>
      <c r="L100" s="31"/>
    </row>
    <row r="101" s="7" customFormat="1" ht="24" customHeight="1" spans="1:12">
      <c r="A101" s="26">
        <v>96</v>
      </c>
      <c r="B101" s="36" t="s">
        <v>117</v>
      </c>
      <c r="C101" s="28" t="s">
        <v>21</v>
      </c>
      <c r="D101" s="28" t="s">
        <v>22</v>
      </c>
      <c r="E101" s="37">
        <v>5.64</v>
      </c>
      <c r="F101" s="37">
        <v>264.9108</v>
      </c>
      <c r="G101" s="31">
        <f t="shared" si="13"/>
        <v>119.20986</v>
      </c>
      <c r="H101" s="31">
        <f t="shared" si="10"/>
        <v>79.47324</v>
      </c>
      <c r="I101" s="31">
        <f t="shared" si="11"/>
        <v>6.62277</v>
      </c>
      <c r="J101" s="31">
        <f t="shared" si="12"/>
        <v>6.62277</v>
      </c>
      <c r="K101" s="31">
        <f t="shared" si="14"/>
        <v>52.98216</v>
      </c>
      <c r="L101" s="31"/>
    </row>
    <row r="102" s="7" customFormat="1" ht="24" customHeight="1" spans="1:12">
      <c r="A102" s="26">
        <v>97</v>
      </c>
      <c r="B102" s="36" t="s">
        <v>118</v>
      </c>
      <c r="C102" s="28" t="s">
        <v>21</v>
      </c>
      <c r="D102" s="28" t="s">
        <v>22</v>
      </c>
      <c r="E102" s="37">
        <v>49.54</v>
      </c>
      <c r="F102" s="37">
        <v>2326.8938</v>
      </c>
      <c r="G102" s="31">
        <f t="shared" si="13"/>
        <v>1047.10221</v>
      </c>
      <c r="H102" s="31">
        <f t="shared" si="10"/>
        <v>698.06814</v>
      </c>
      <c r="I102" s="31">
        <f t="shared" si="11"/>
        <v>58.172345</v>
      </c>
      <c r="J102" s="31">
        <f t="shared" si="12"/>
        <v>58.172345</v>
      </c>
      <c r="K102" s="31">
        <f t="shared" si="14"/>
        <v>465.37876</v>
      </c>
      <c r="L102" s="31"/>
    </row>
    <row r="103" s="7" customFormat="1" ht="24" customHeight="1" spans="1:12">
      <c r="A103" s="26">
        <v>98</v>
      </c>
      <c r="B103" s="36" t="s">
        <v>119</v>
      </c>
      <c r="C103" s="28" t="s">
        <v>21</v>
      </c>
      <c r="D103" s="28" t="s">
        <v>22</v>
      </c>
      <c r="E103" s="37">
        <v>4.35</v>
      </c>
      <c r="F103" s="37">
        <v>204.3195</v>
      </c>
      <c r="G103" s="31">
        <f t="shared" si="13"/>
        <v>91.943775</v>
      </c>
      <c r="H103" s="31">
        <f t="shared" ref="H103:H129" si="15">F103*0.3</f>
        <v>61.29585</v>
      </c>
      <c r="I103" s="31">
        <f t="shared" ref="I103:I129" si="16">F103*0.025</f>
        <v>5.1079875</v>
      </c>
      <c r="J103" s="31">
        <f t="shared" ref="J103:J129" si="17">F103*0.025</f>
        <v>5.1079875</v>
      </c>
      <c r="K103" s="31">
        <f t="shared" si="14"/>
        <v>40.8639</v>
      </c>
      <c r="L103" s="31"/>
    </row>
    <row r="104" s="7" customFormat="1" ht="24" customHeight="1" spans="1:12">
      <c r="A104" s="26">
        <v>99</v>
      </c>
      <c r="B104" s="36" t="s">
        <v>120</v>
      </c>
      <c r="C104" s="28" t="s">
        <v>21</v>
      </c>
      <c r="D104" s="28" t="s">
        <v>22</v>
      </c>
      <c r="E104" s="37">
        <v>6.5</v>
      </c>
      <c r="F104" s="37">
        <v>305.305</v>
      </c>
      <c r="G104" s="31">
        <f t="shared" ref="G104:G129" si="18">F104*0.45</f>
        <v>137.38725</v>
      </c>
      <c r="H104" s="31">
        <f t="shared" si="15"/>
        <v>91.5915</v>
      </c>
      <c r="I104" s="31">
        <f t="shared" si="16"/>
        <v>7.632625</v>
      </c>
      <c r="J104" s="31">
        <f t="shared" si="17"/>
        <v>7.632625</v>
      </c>
      <c r="K104" s="31">
        <f t="shared" ref="K104:K129" si="19">F104*0.2</f>
        <v>61.061</v>
      </c>
      <c r="L104" s="31"/>
    </row>
    <row r="105" s="7" customFormat="1" ht="24" customHeight="1" spans="1:12">
      <c r="A105" s="26">
        <v>100</v>
      </c>
      <c r="B105" s="36" t="s">
        <v>121</v>
      </c>
      <c r="C105" s="28" t="s">
        <v>21</v>
      </c>
      <c r="D105" s="28" t="s">
        <v>22</v>
      </c>
      <c r="E105" s="37">
        <v>5.2</v>
      </c>
      <c r="F105" s="37">
        <v>244.244</v>
      </c>
      <c r="G105" s="31">
        <f t="shared" si="18"/>
        <v>109.9098</v>
      </c>
      <c r="H105" s="31">
        <f t="shared" si="15"/>
        <v>73.2732</v>
      </c>
      <c r="I105" s="31">
        <f t="shared" si="16"/>
        <v>6.1061</v>
      </c>
      <c r="J105" s="31">
        <f t="shared" si="17"/>
        <v>6.1061</v>
      </c>
      <c r="K105" s="31">
        <f t="shared" si="19"/>
        <v>48.8488</v>
      </c>
      <c r="L105" s="31"/>
    </row>
    <row r="106" s="7" customFormat="1" ht="24" customHeight="1" spans="1:12">
      <c r="A106" s="26">
        <v>101</v>
      </c>
      <c r="B106" s="36" t="s">
        <v>122</v>
      </c>
      <c r="C106" s="28" t="s">
        <v>21</v>
      </c>
      <c r="D106" s="28" t="s">
        <v>22</v>
      </c>
      <c r="E106" s="37">
        <v>3.25</v>
      </c>
      <c r="F106" s="37">
        <v>152.6525</v>
      </c>
      <c r="G106" s="31">
        <f t="shared" si="18"/>
        <v>68.693625</v>
      </c>
      <c r="H106" s="31">
        <f t="shared" si="15"/>
        <v>45.79575</v>
      </c>
      <c r="I106" s="31">
        <f t="shared" si="16"/>
        <v>3.8163125</v>
      </c>
      <c r="J106" s="31">
        <f t="shared" si="17"/>
        <v>3.8163125</v>
      </c>
      <c r="K106" s="31">
        <f t="shared" si="19"/>
        <v>30.5305</v>
      </c>
      <c r="L106" s="31"/>
    </row>
    <row r="107" s="7" customFormat="1" ht="24" customHeight="1" spans="1:12">
      <c r="A107" s="26">
        <v>102</v>
      </c>
      <c r="B107" s="36" t="s">
        <v>123</v>
      </c>
      <c r="C107" s="28" t="s">
        <v>21</v>
      </c>
      <c r="D107" s="28" t="s">
        <v>22</v>
      </c>
      <c r="E107" s="37">
        <v>6.3</v>
      </c>
      <c r="F107" s="37">
        <v>295.911</v>
      </c>
      <c r="G107" s="31">
        <f t="shared" si="18"/>
        <v>133.15995</v>
      </c>
      <c r="H107" s="31">
        <f t="shared" si="15"/>
        <v>88.7733</v>
      </c>
      <c r="I107" s="31">
        <f t="shared" si="16"/>
        <v>7.397775</v>
      </c>
      <c r="J107" s="31">
        <f t="shared" si="17"/>
        <v>7.397775</v>
      </c>
      <c r="K107" s="31">
        <f t="shared" si="19"/>
        <v>59.1822</v>
      </c>
      <c r="L107" s="31"/>
    </row>
    <row r="108" s="7" customFormat="1" ht="24" customHeight="1" spans="1:12">
      <c r="A108" s="26">
        <v>103</v>
      </c>
      <c r="B108" s="36" t="s">
        <v>124</v>
      </c>
      <c r="C108" s="28" t="s">
        <v>21</v>
      </c>
      <c r="D108" s="28" t="s">
        <v>22</v>
      </c>
      <c r="E108" s="37">
        <v>7.86</v>
      </c>
      <c r="F108" s="37">
        <v>369.1842</v>
      </c>
      <c r="G108" s="31">
        <f t="shared" si="18"/>
        <v>166.13289</v>
      </c>
      <c r="H108" s="31">
        <f t="shared" si="15"/>
        <v>110.75526</v>
      </c>
      <c r="I108" s="31">
        <f t="shared" si="16"/>
        <v>9.229605</v>
      </c>
      <c r="J108" s="31">
        <f t="shared" si="17"/>
        <v>9.229605</v>
      </c>
      <c r="K108" s="31">
        <f t="shared" si="19"/>
        <v>73.83684</v>
      </c>
      <c r="L108" s="31"/>
    </row>
    <row r="109" s="7" customFormat="1" ht="24" customHeight="1" spans="1:12">
      <c r="A109" s="26">
        <v>104</v>
      </c>
      <c r="B109" s="36" t="s">
        <v>125</v>
      </c>
      <c r="C109" s="28" t="s">
        <v>21</v>
      </c>
      <c r="D109" s="28" t="s">
        <v>22</v>
      </c>
      <c r="E109" s="37">
        <v>5.5</v>
      </c>
      <c r="F109" s="37">
        <v>258.335</v>
      </c>
      <c r="G109" s="31">
        <f t="shared" si="18"/>
        <v>116.25075</v>
      </c>
      <c r="H109" s="31">
        <f t="shared" si="15"/>
        <v>77.5005</v>
      </c>
      <c r="I109" s="31">
        <f t="shared" si="16"/>
        <v>6.458375</v>
      </c>
      <c r="J109" s="31">
        <f t="shared" si="17"/>
        <v>6.458375</v>
      </c>
      <c r="K109" s="31">
        <f t="shared" si="19"/>
        <v>51.667</v>
      </c>
      <c r="L109" s="31"/>
    </row>
    <row r="110" s="7" customFormat="1" ht="24" customHeight="1" spans="1:12">
      <c r="A110" s="26">
        <v>105</v>
      </c>
      <c r="B110" s="36" t="s">
        <v>126</v>
      </c>
      <c r="C110" s="28" t="s">
        <v>21</v>
      </c>
      <c r="D110" s="28" t="s">
        <v>22</v>
      </c>
      <c r="E110" s="37">
        <v>6.13</v>
      </c>
      <c r="F110" s="37">
        <v>287.9261</v>
      </c>
      <c r="G110" s="31">
        <f t="shared" si="18"/>
        <v>129.566745</v>
      </c>
      <c r="H110" s="31">
        <f t="shared" si="15"/>
        <v>86.37783</v>
      </c>
      <c r="I110" s="31">
        <f t="shared" si="16"/>
        <v>7.1981525</v>
      </c>
      <c r="J110" s="31">
        <f t="shared" si="17"/>
        <v>7.1981525</v>
      </c>
      <c r="K110" s="31">
        <f t="shared" si="19"/>
        <v>57.58522</v>
      </c>
      <c r="L110" s="31"/>
    </row>
    <row r="111" s="7" customFormat="1" ht="24" customHeight="1" spans="1:12">
      <c r="A111" s="26">
        <v>106</v>
      </c>
      <c r="B111" s="36" t="s">
        <v>127</v>
      </c>
      <c r="C111" s="28" t="s">
        <v>21</v>
      </c>
      <c r="D111" s="28" t="s">
        <v>22</v>
      </c>
      <c r="E111" s="37">
        <v>5.7</v>
      </c>
      <c r="F111" s="37">
        <v>267.729</v>
      </c>
      <c r="G111" s="31">
        <f t="shared" si="18"/>
        <v>120.47805</v>
      </c>
      <c r="H111" s="31">
        <f t="shared" si="15"/>
        <v>80.3187</v>
      </c>
      <c r="I111" s="31">
        <f t="shared" si="16"/>
        <v>6.693225</v>
      </c>
      <c r="J111" s="31">
        <f t="shared" si="17"/>
        <v>6.693225</v>
      </c>
      <c r="K111" s="31">
        <f t="shared" si="19"/>
        <v>53.5458</v>
      </c>
      <c r="L111" s="31"/>
    </row>
    <row r="112" s="7" customFormat="1" ht="24" customHeight="1" spans="1:12">
      <c r="A112" s="26">
        <v>107</v>
      </c>
      <c r="B112" s="36" t="s">
        <v>128</v>
      </c>
      <c r="C112" s="28" t="s">
        <v>21</v>
      </c>
      <c r="D112" s="28" t="s">
        <v>22</v>
      </c>
      <c r="E112" s="37">
        <v>3.81</v>
      </c>
      <c r="F112" s="37">
        <v>178.9557</v>
      </c>
      <c r="G112" s="31">
        <f t="shared" si="18"/>
        <v>80.530065</v>
      </c>
      <c r="H112" s="31">
        <f t="shared" si="15"/>
        <v>53.68671</v>
      </c>
      <c r="I112" s="31">
        <f t="shared" si="16"/>
        <v>4.4738925</v>
      </c>
      <c r="J112" s="31">
        <f t="shared" si="17"/>
        <v>4.4738925</v>
      </c>
      <c r="K112" s="31">
        <f t="shared" si="19"/>
        <v>35.79114</v>
      </c>
      <c r="L112" s="31"/>
    </row>
    <row r="113" s="7" customFormat="1" ht="24" customHeight="1" spans="1:12">
      <c r="A113" s="26">
        <v>108</v>
      </c>
      <c r="B113" s="36" t="s">
        <v>129</v>
      </c>
      <c r="C113" s="28" t="s">
        <v>21</v>
      </c>
      <c r="D113" s="28" t="s">
        <v>22</v>
      </c>
      <c r="E113" s="37">
        <v>14.2</v>
      </c>
      <c r="F113" s="37">
        <v>666.974</v>
      </c>
      <c r="G113" s="31">
        <f t="shared" si="18"/>
        <v>300.1383</v>
      </c>
      <c r="H113" s="31">
        <f t="shared" si="15"/>
        <v>200.0922</v>
      </c>
      <c r="I113" s="31">
        <f t="shared" si="16"/>
        <v>16.67435</v>
      </c>
      <c r="J113" s="31">
        <f t="shared" si="17"/>
        <v>16.67435</v>
      </c>
      <c r="K113" s="31">
        <f t="shared" si="19"/>
        <v>133.3948</v>
      </c>
      <c r="L113" s="31"/>
    </row>
    <row r="114" s="7" customFormat="1" ht="24" customHeight="1" spans="1:12">
      <c r="A114" s="26">
        <v>109</v>
      </c>
      <c r="B114" s="36" t="s">
        <v>130</v>
      </c>
      <c r="C114" s="28" t="s">
        <v>21</v>
      </c>
      <c r="D114" s="28" t="s">
        <v>22</v>
      </c>
      <c r="E114" s="37">
        <v>5.2</v>
      </c>
      <c r="F114" s="37">
        <v>244.244</v>
      </c>
      <c r="G114" s="31">
        <f t="shared" si="18"/>
        <v>109.9098</v>
      </c>
      <c r="H114" s="31">
        <f t="shared" si="15"/>
        <v>73.2732</v>
      </c>
      <c r="I114" s="31">
        <f t="shared" si="16"/>
        <v>6.1061</v>
      </c>
      <c r="J114" s="31">
        <f t="shared" si="17"/>
        <v>6.1061</v>
      </c>
      <c r="K114" s="31">
        <f t="shared" si="19"/>
        <v>48.8488</v>
      </c>
      <c r="L114" s="31"/>
    </row>
    <row r="115" s="7" customFormat="1" ht="24" customHeight="1" spans="1:12">
      <c r="A115" s="26">
        <v>110</v>
      </c>
      <c r="B115" s="36" t="s">
        <v>131</v>
      </c>
      <c r="C115" s="28" t="s">
        <v>21</v>
      </c>
      <c r="D115" s="28" t="s">
        <v>22</v>
      </c>
      <c r="E115" s="37">
        <v>6.07</v>
      </c>
      <c r="F115" s="37">
        <v>285.1079</v>
      </c>
      <c r="G115" s="31">
        <f t="shared" si="18"/>
        <v>128.298555</v>
      </c>
      <c r="H115" s="31">
        <f t="shared" si="15"/>
        <v>85.53237</v>
      </c>
      <c r="I115" s="31">
        <f t="shared" si="16"/>
        <v>7.1276975</v>
      </c>
      <c r="J115" s="31">
        <f t="shared" si="17"/>
        <v>7.1276975</v>
      </c>
      <c r="K115" s="31">
        <f t="shared" si="19"/>
        <v>57.02158</v>
      </c>
      <c r="L115" s="31"/>
    </row>
    <row r="116" s="7" customFormat="1" ht="24" customHeight="1" spans="1:12">
      <c r="A116" s="26">
        <v>111</v>
      </c>
      <c r="B116" s="36" t="s">
        <v>132</v>
      </c>
      <c r="C116" s="28" t="s">
        <v>21</v>
      </c>
      <c r="D116" s="28" t="s">
        <v>22</v>
      </c>
      <c r="E116" s="37">
        <v>5.61</v>
      </c>
      <c r="F116" s="37">
        <v>263.5017</v>
      </c>
      <c r="G116" s="31">
        <f t="shared" si="18"/>
        <v>118.575765</v>
      </c>
      <c r="H116" s="31">
        <f t="shared" si="15"/>
        <v>79.05051</v>
      </c>
      <c r="I116" s="31">
        <f t="shared" si="16"/>
        <v>6.5875425</v>
      </c>
      <c r="J116" s="31">
        <f t="shared" si="17"/>
        <v>6.5875425</v>
      </c>
      <c r="K116" s="31">
        <f t="shared" si="19"/>
        <v>52.70034</v>
      </c>
      <c r="L116" s="31"/>
    </row>
    <row r="117" s="7" customFormat="1" ht="24" customHeight="1" spans="1:12">
      <c r="A117" s="26">
        <v>112</v>
      </c>
      <c r="B117" s="36" t="s">
        <v>133</v>
      </c>
      <c r="C117" s="28" t="s">
        <v>21</v>
      </c>
      <c r="D117" s="28" t="s">
        <v>22</v>
      </c>
      <c r="E117" s="37">
        <v>48.67</v>
      </c>
      <c r="F117" s="37">
        <v>2286.0299</v>
      </c>
      <c r="G117" s="31">
        <f t="shared" si="18"/>
        <v>1028.713455</v>
      </c>
      <c r="H117" s="31">
        <f t="shared" si="15"/>
        <v>685.80897</v>
      </c>
      <c r="I117" s="31">
        <f t="shared" si="16"/>
        <v>57.1507475</v>
      </c>
      <c r="J117" s="31">
        <f t="shared" si="17"/>
        <v>57.1507475</v>
      </c>
      <c r="K117" s="31">
        <f t="shared" si="19"/>
        <v>457.20598</v>
      </c>
      <c r="L117" s="31"/>
    </row>
    <row r="118" s="7" customFormat="1" ht="24" customHeight="1" spans="1:12">
      <c r="A118" s="26">
        <v>113</v>
      </c>
      <c r="B118" s="36" t="s">
        <v>134</v>
      </c>
      <c r="C118" s="28" t="s">
        <v>21</v>
      </c>
      <c r="D118" s="28" t="s">
        <v>22</v>
      </c>
      <c r="E118" s="37">
        <v>5.71</v>
      </c>
      <c r="F118" s="37">
        <v>268.1987</v>
      </c>
      <c r="G118" s="31">
        <f t="shared" si="18"/>
        <v>120.689415</v>
      </c>
      <c r="H118" s="31">
        <f t="shared" si="15"/>
        <v>80.45961</v>
      </c>
      <c r="I118" s="31">
        <f t="shared" si="16"/>
        <v>6.7049675</v>
      </c>
      <c r="J118" s="31">
        <f t="shared" si="17"/>
        <v>6.7049675</v>
      </c>
      <c r="K118" s="31">
        <f t="shared" si="19"/>
        <v>53.63974</v>
      </c>
      <c r="L118" s="31"/>
    </row>
    <row r="119" s="7" customFormat="1" ht="24" customHeight="1" spans="1:12">
      <c r="A119" s="26">
        <v>114</v>
      </c>
      <c r="B119" s="36" t="s">
        <v>135</v>
      </c>
      <c r="C119" s="28" t="s">
        <v>21</v>
      </c>
      <c r="D119" s="28" t="s">
        <v>22</v>
      </c>
      <c r="E119" s="37">
        <v>5.76</v>
      </c>
      <c r="F119" s="37">
        <v>270.5472</v>
      </c>
      <c r="G119" s="31">
        <f t="shared" si="18"/>
        <v>121.74624</v>
      </c>
      <c r="H119" s="31">
        <f t="shared" si="15"/>
        <v>81.16416</v>
      </c>
      <c r="I119" s="31">
        <f t="shared" si="16"/>
        <v>6.76368</v>
      </c>
      <c r="J119" s="31">
        <f t="shared" si="17"/>
        <v>6.76368</v>
      </c>
      <c r="K119" s="31">
        <f t="shared" si="19"/>
        <v>54.10944</v>
      </c>
      <c r="L119" s="31"/>
    </row>
    <row r="120" s="7" customFormat="1" ht="24" customHeight="1" spans="1:12">
      <c r="A120" s="26">
        <v>115</v>
      </c>
      <c r="B120" s="36" t="s">
        <v>136</v>
      </c>
      <c r="C120" s="28" t="s">
        <v>21</v>
      </c>
      <c r="D120" s="28" t="s">
        <v>22</v>
      </c>
      <c r="E120" s="37">
        <v>5.8</v>
      </c>
      <c r="F120" s="37">
        <v>272.426</v>
      </c>
      <c r="G120" s="31">
        <f t="shared" si="18"/>
        <v>122.5917</v>
      </c>
      <c r="H120" s="31">
        <f t="shared" si="15"/>
        <v>81.7278</v>
      </c>
      <c r="I120" s="31">
        <f t="shared" si="16"/>
        <v>6.81065</v>
      </c>
      <c r="J120" s="31">
        <f t="shared" si="17"/>
        <v>6.81065</v>
      </c>
      <c r="K120" s="31">
        <f t="shared" si="19"/>
        <v>54.4852</v>
      </c>
      <c r="L120" s="31"/>
    </row>
    <row r="121" s="7" customFormat="1" ht="24" customHeight="1" spans="1:12">
      <c r="A121" s="26">
        <v>116</v>
      </c>
      <c r="B121" s="36" t="s">
        <v>137</v>
      </c>
      <c r="C121" s="28" t="s">
        <v>21</v>
      </c>
      <c r="D121" s="28" t="s">
        <v>22</v>
      </c>
      <c r="E121" s="37">
        <v>6.45</v>
      </c>
      <c r="F121" s="37">
        <v>302.9565</v>
      </c>
      <c r="G121" s="31">
        <f t="shared" si="18"/>
        <v>136.330425</v>
      </c>
      <c r="H121" s="31">
        <f t="shared" si="15"/>
        <v>90.88695</v>
      </c>
      <c r="I121" s="31">
        <f t="shared" si="16"/>
        <v>7.5739125</v>
      </c>
      <c r="J121" s="31">
        <f t="shared" si="17"/>
        <v>7.5739125</v>
      </c>
      <c r="K121" s="31">
        <f t="shared" si="19"/>
        <v>60.5913</v>
      </c>
      <c r="L121" s="31"/>
    </row>
    <row r="122" s="7" customFormat="1" ht="24" customHeight="1" spans="1:12">
      <c r="A122" s="26">
        <v>117</v>
      </c>
      <c r="B122" s="36" t="s">
        <v>138</v>
      </c>
      <c r="C122" s="28" t="s">
        <v>21</v>
      </c>
      <c r="D122" s="28" t="s">
        <v>22</v>
      </c>
      <c r="E122" s="37">
        <v>5.4</v>
      </c>
      <c r="F122" s="37">
        <v>253.638</v>
      </c>
      <c r="G122" s="31">
        <f t="shared" si="18"/>
        <v>114.1371</v>
      </c>
      <c r="H122" s="31">
        <f t="shared" si="15"/>
        <v>76.0914</v>
      </c>
      <c r="I122" s="31">
        <f t="shared" si="16"/>
        <v>6.34095</v>
      </c>
      <c r="J122" s="31">
        <f t="shared" si="17"/>
        <v>6.34095</v>
      </c>
      <c r="K122" s="31">
        <f t="shared" si="19"/>
        <v>50.7276</v>
      </c>
      <c r="L122" s="31"/>
    </row>
    <row r="123" s="7" customFormat="1" ht="24" customHeight="1" spans="1:12">
      <c r="A123" s="26">
        <v>118</v>
      </c>
      <c r="B123" s="36" t="s">
        <v>139</v>
      </c>
      <c r="C123" s="28" t="s">
        <v>21</v>
      </c>
      <c r="D123" s="28" t="s">
        <v>22</v>
      </c>
      <c r="E123" s="37">
        <v>5.2</v>
      </c>
      <c r="F123" s="37">
        <v>244.244</v>
      </c>
      <c r="G123" s="31">
        <f t="shared" si="18"/>
        <v>109.9098</v>
      </c>
      <c r="H123" s="31">
        <f t="shared" si="15"/>
        <v>73.2732</v>
      </c>
      <c r="I123" s="31">
        <f t="shared" si="16"/>
        <v>6.1061</v>
      </c>
      <c r="J123" s="31">
        <f t="shared" si="17"/>
        <v>6.1061</v>
      </c>
      <c r="K123" s="31">
        <f t="shared" si="19"/>
        <v>48.8488</v>
      </c>
      <c r="L123" s="31"/>
    </row>
    <row r="124" s="7" customFormat="1" ht="24" customHeight="1" spans="1:12">
      <c r="A124" s="26">
        <v>119</v>
      </c>
      <c r="B124" s="36" t="s">
        <v>140</v>
      </c>
      <c r="C124" s="28" t="s">
        <v>21</v>
      </c>
      <c r="D124" s="28" t="s">
        <v>22</v>
      </c>
      <c r="E124" s="37">
        <v>8</v>
      </c>
      <c r="F124" s="37">
        <v>375.76</v>
      </c>
      <c r="G124" s="31">
        <f t="shared" si="18"/>
        <v>169.092</v>
      </c>
      <c r="H124" s="31">
        <f t="shared" si="15"/>
        <v>112.728</v>
      </c>
      <c r="I124" s="31">
        <f t="shared" si="16"/>
        <v>9.394</v>
      </c>
      <c r="J124" s="31">
        <f t="shared" si="17"/>
        <v>9.394</v>
      </c>
      <c r="K124" s="31">
        <f t="shared" si="19"/>
        <v>75.152</v>
      </c>
      <c r="L124" s="31"/>
    </row>
    <row r="125" s="7" customFormat="1" ht="24" customHeight="1" spans="1:12">
      <c r="A125" s="26">
        <v>120</v>
      </c>
      <c r="B125" s="36" t="s">
        <v>141</v>
      </c>
      <c r="C125" s="28" t="s">
        <v>21</v>
      </c>
      <c r="D125" s="28" t="s">
        <v>22</v>
      </c>
      <c r="E125" s="37">
        <v>49.1</v>
      </c>
      <c r="F125" s="37">
        <v>2306.227</v>
      </c>
      <c r="G125" s="31">
        <f t="shared" si="18"/>
        <v>1037.80215</v>
      </c>
      <c r="H125" s="31">
        <f t="shared" si="15"/>
        <v>691.8681</v>
      </c>
      <c r="I125" s="31">
        <f t="shared" si="16"/>
        <v>57.655675</v>
      </c>
      <c r="J125" s="31">
        <f t="shared" si="17"/>
        <v>57.655675</v>
      </c>
      <c r="K125" s="31">
        <f t="shared" si="19"/>
        <v>461.2454</v>
      </c>
      <c r="L125" s="31"/>
    </row>
    <row r="126" s="7" customFormat="1" ht="24" customHeight="1" spans="1:12">
      <c r="A126" s="26">
        <v>121</v>
      </c>
      <c r="B126" s="36" t="s">
        <v>142</v>
      </c>
      <c r="C126" s="28" t="s">
        <v>21</v>
      </c>
      <c r="D126" s="28" t="s">
        <v>22</v>
      </c>
      <c r="E126" s="37">
        <v>3.9</v>
      </c>
      <c r="F126" s="37">
        <v>183.183</v>
      </c>
      <c r="G126" s="31">
        <f t="shared" si="18"/>
        <v>82.43235</v>
      </c>
      <c r="H126" s="31">
        <f t="shared" si="15"/>
        <v>54.9549</v>
      </c>
      <c r="I126" s="31">
        <f t="shared" si="16"/>
        <v>4.579575</v>
      </c>
      <c r="J126" s="31">
        <f t="shared" si="17"/>
        <v>4.579575</v>
      </c>
      <c r="K126" s="31">
        <f t="shared" si="19"/>
        <v>36.6366</v>
      </c>
      <c r="L126" s="31"/>
    </row>
    <row r="127" s="7" customFormat="1" ht="24" customHeight="1" spans="1:12">
      <c r="A127" s="26">
        <v>122</v>
      </c>
      <c r="B127" s="36" t="s">
        <v>143</v>
      </c>
      <c r="C127" s="28" t="s">
        <v>21</v>
      </c>
      <c r="D127" s="28" t="s">
        <v>22</v>
      </c>
      <c r="E127" s="37">
        <v>4.97</v>
      </c>
      <c r="F127" s="37">
        <v>233.4409</v>
      </c>
      <c r="G127" s="31">
        <f t="shared" si="18"/>
        <v>105.048405</v>
      </c>
      <c r="H127" s="31">
        <f t="shared" si="15"/>
        <v>70.03227</v>
      </c>
      <c r="I127" s="31">
        <f t="shared" si="16"/>
        <v>5.8360225</v>
      </c>
      <c r="J127" s="31">
        <f t="shared" si="17"/>
        <v>5.8360225</v>
      </c>
      <c r="K127" s="31">
        <f t="shared" si="19"/>
        <v>46.68818</v>
      </c>
      <c r="L127" s="31"/>
    </row>
    <row r="128" s="7" customFormat="1" ht="24" customHeight="1" spans="1:12">
      <c r="A128" s="42">
        <v>123</v>
      </c>
      <c r="B128" s="36" t="s">
        <v>144</v>
      </c>
      <c r="C128" s="28" t="s">
        <v>21</v>
      </c>
      <c r="D128" s="28" t="s">
        <v>22</v>
      </c>
      <c r="E128" s="37">
        <v>7.46</v>
      </c>
      <c r="F128" s="37">
        <v>350.3962</v>
      </c>
      <c r="G128" s="31">
        <f t="shared" si="18"/>
        <v>157.67829</v>
      </c>
      <c r="H128" s="31">
        <f t="shared" si="15"/>
        <v>105.11886</v>
      </c>
      <c r="I128" s="31">
        <f t="shared" si="16"/>
        <v>8.759905</v>
      </c>
      <c r="J128" s="31">
        <f t="shared" si="17"/>
        <v>8.759905</v>
      </c>
      <c r="K128" s="31">
        <f t="shared" si="19"/>
        <v>70.07924</v>
      </c>
      <c r="L128" s="31"/>
    </row>
    <row r="129" s="7" customFormat="1" ht="24" customHeight="1" spans="1:12">
      <c r="A129" s="26" t="s">
        <v>145</v>
      </c>
      <c r="B129" s="43"/>
      <c r="C129" s="28"/>
      <c r="D129" s="28"/>
      <c r="E129" s="44">
        <f>SUM(E6:E128)</f>
        <v>1444.79</v>
      </c>
      <c r="F129" s="44">
        <f>SUM(F6:F128)</f>
        <v>67861.7863</v>
      </c>
      <c r="G129" s="31">
        <f t="shared" si="18"/>
        <v>30537.803835</v>
      </c>
      <c r="H129" s="31">
        <f t="shared" si="15"/>
        <v>20358.53589</v>
      </c>
      <c r="I129" s="31">
        <f t="shared" si="16"/>
        <v>1696.5446575</v>
      </c>
      <c r="J129" s="31">
        <f t="shared" si="17"/>
        <v>1696.5446575</v>
      </c>
      <c r="K129" s="31">
        <f t="shared" si="19"/>
        <v>13572.35726</v>
      </c>
      <c r="L129" s="31"/>
    </row>
    <row r="130" s="8" customFormat="1" ht="28.5" customHeight="1" spans="1:14">
      <c r="A130" s="45"/>
      <c r="B130" s="46"/>
      <c r="C130" s="47"/>
      <c r="D130" s="47"/>
      <c r="E130" s="38"/>
      <c r="F130" s="48"/>
      <c r="G130" s="48"/>
      <c r="H130" s="49"/>
      <c r="I130" s="49"/>
      <c r="J130" s="49"/>
      <c r="K130" s="49"/>
      <c r="L130" s="49"/>
      <c r="M130" s="60"/>
      <c r="N130" s="60"/>
    </row>
    <row r="131" s="8" customFormat="1" ht="26.25" customHeight="1" spans="1:14">
      <c r="A131" s="50" t="s">
        <v>146</v>
      </c>
      <c r="B131" s="51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60"/>
      <c r="N131" s="60"/>
    </row>
    <row r="132" s="8" customFormat="1" ht="23.25" customHeight="1" spans="1:14">
      <c r="A132" s="50" t="s">
        <v>147</v>
      </c>
      <c r="B132" s="51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61"/>
      <c r="N132" s="60"/>
    </row>
    <row r="133" s="8" customFormat="1" ht="23.25" customHeight="1" spans="1:14">
      <c r="A133" s="50"/>
      <c r="B133" s="51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61"/>
      <c r="N133" s="60"/>
    </row>
    <row r="134" s="8" customFormat="1" ht="24" customHeight="1" spans="1:12">
      <c r="A134" s="50" t="s">
        <v>148</v>
      </c>
      <c r="B134" s="51"/>
      <c r="C134" s="50"/>
      <c r="D134" s="50"/>
      <c r="E134" s="50" t="s">
        <v>149</v>
      </c>
      <c r="F134" s="50"/>
      <c r="G134" s="50"/>
      <c r="H134" s="50"/>
      <c r="I134" s="50"/>
      <c r="J134" s="50"/>
      <c r="K134" s="50"/>
      <c r="L134" s="50"/>
    </row>
    <row r="135" s="8" customFormat="1" ht="24" customHeight="1" spans="1:12">
      <c r="A135" s="50"/>
      <c r="B135" s="51"/>
      <c r="C135" s="50"/>
      <c r="D135" s="50"/>
      <c r="E135" s="50"/>
      <c r="F135" s="50"/>
      <c r="G135" s="50"/>
      <c r="H135" s="50"/>
      <c r="I135" s="50"/>
      <c r="J135" s="50"/>
      <c r="K135" s="50"/>
      <c r="L135" s="54"/>
    </row>
    <row r="136" s="8" customFormat="1" ht="23.25" customHeight="1" spans="1:12">
      <c r="A136" s="52"/>
      <c r="B136" s="53"/>
      <c r="C136" s="54"/>
      <c r="D136" s="54"/>
      <c r="E136" s="54"/>
      <c r="F136" s="55"/>
      <c r="G136" s="55"/>
      <c r="H136" s="55"/>
      <c r="I136" s="55"/>
      <c r="J136" s="55"/>
      <c r="K136" s="55"/>
      <c r="L136" s="54"/>
    </row>
    <row r="137" s="8" customFormat="1" ht="24" customHeight="1" spans="1:12">
      <c r="A137" s="56"/>
      <c r="B137" s="57"/>
      <c r="C137" s="55"/>
      <c r="D137" s="55"/>
      <c r="E137" s="55"/>
      <c r="F137" s="55"/>
      <c r="G137" s="55"/>
      <c r="H137" s="55"/>
      <c r="I137" s="55"/>
      <c r="J137" s="55"/>
      <c r="K137" s="55"/>
      <c r="L137" s="55"/>
    </row>
    <row r="138" s="8" customFormat="1" spans="1:5">
      <c r="A138" s="58"/>
      <c r="B138" s="59"/>
      <c r="E138" s="59"/>
    </row>
    <row r="139" s="8" customFormat="1" spans="1:5">
      <c r="A139" s="58"/>
      <c r="B139" s="59"/>
      <c r="E139" s="59"/>
    </row>
    <row r="140" s="8" customFormat="1" spans="1:2">
      <c r="A140" s="58"/>
      <c r="B140" s="59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130:B130"/>
    <mergeCell ref="C130:D130"/>
    <mergeCell ref="F130:G130"/>
    <mergeCell ref="A131:L131"/>
    <mergeCell ref="A132:L132"/>
    <mergeCell ref="A134:D134"/>
    <mergeCell ref="E134:L134"/>
    <mergeCell ref="A137:L137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129 B136:C136 C6:C67 C68:C70 C71:C128 B138:C65330">
      <formula1>2</formula1>
      <formula2>10</formula2>
    </dataValidation>
    <dataValidation allowBlank="1" showErrorMessage="1" sqref="E4:F4 G5 H5:J5 K5 D129 G129 K129 L129 D136:E136 D6:D67 D68:D70 D71:D128 D138:D139 G6:G67 G68:G70 G71:G128 K6:K67 K68:K70 K71:K128 L5:L18 L19:L68 L69:L71 L72:L128 L135:L136 F138:L65330 H6:J129"/>
    <dataValidation type="whole" operator="between" allowBlank="1" showInputMessage="1" showErrorMessage="1" sqref="B129">
      <formula1>1</formula1>
      <formula2>5000</formula2>
    </dataValidation>
    <dataValidation type="list" showInputMessage="1" showErrorMessage="1" prompt="1 男&#10;2 女" sqref="D140:E65330">
      <formula1>"1,2"</formula1>
    </dataValidation>
    <dataValidation showInputMessage="1" showErrorMessage="1" sqref="E138:E139"/>
    <dataValidation type="whole" operator="between" allowBlank="1" showInputMessage="1" showErrorMessage="1" sqref="A136 A138:A65330">
      <formula1>1</formula1>
      <formula2>2000</formula2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150</v>
      </c>
      <c r="I1" s="3"/>
      <c r="J1" s="3"/>
      <c r="K1" s="3"/>
      <c r="L1" s="3"/>
      <c r="M1" s="3"/>
    </row>
    <row r="2" spans="1:13">
      <c r="A2" s="1" t="s">
        <v>151</v>
      </c>
      <c r="B2" s="1" t="s">
        <v>152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153</v>
      </c>
      <c r="B3" s="1" t="s">
        <v>154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