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<sst xmlns="http://schemas.openxmlformats.org/spreadsheetml/2006/main" count="87" uniqueCount="51">
  <si>
    <t>中国人民财产保险股份有限公司抚顺分公司
农业保险承保公示清单</t>
  </si>
  <si>
    <t>望花区塔峪镇肖家村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</si>
  <si>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</si>
  <si>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</si>
  <si>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</si>
  <si>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</si>
  <si>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</si>
  <si>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</si>
  <si>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</si>
  <si>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</si>
  <si>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</si>
  <si>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</si>
  <si>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</si>
  <si>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</si>
  <si>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</si>
  <si>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</si>
  <si>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</si>
  <si>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</si>
  <si>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</si>
  <si>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</si>
  <si>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程秀英</t>
  </si>
  <si>
    <t>玉米</t>
  </si>
  <si>
    <t>肖家村</t>
  </si>
  <si>
    <t>朱帅</t>
  </si>
  <si>
    <t>董宝庭</t>
  </si>
  <si>
    <t>张晓霞</t>
  </si>
  <si>
    <t>王忠福</t>
  </si>
  <si>
    <t>冷有静</t>
  </si>
  <si>
    <t>李治平</t>
  </si>
  <si>
    <t>梁亭伟</t>
  </si>
  <si>
    <t>王凤城</t>
  </si>
  <si>
    <t>刘桂琴</t>
  </si>
  <si>
    <t>任桂春</t>
  </si>
  <si>
    <t>梁彦君</t>
  </si>
  <si>
    <t>沈军</t>
  </si>
  <si>
    <t>王凤利</t>
  </si>
  <si>
    <t>李金梅</t>
  </si>
  <si>
    <t>张跃民</t>
  </si>
  <si>
    <t>王心如</t>
  </si>
  <si>
    <t>庞玉秋</t>
  </si>
  <si>
    <t>王启龙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</si>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</sst>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41" formatCode="_ * #,##0_ ;_ * \-#,##0_ ;_ * &quot;-&quot;_ ;_ @_ "/>
    <numFmt numFmtId="178" formatCode="yyyy&quot;年&quot;m&quot;月&quot;d&quot;日&quot;;@"/>
    <numFmt numFmtId="179" formatCode="0.00_);[Red]\(0.00\)"/>
  </numFmts>
  <fonts count="36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0" borderId="1"/>
    <xf numFmtId="0" fontId="15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1"/>
    <xf numFmtId="0" fontId="15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8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9" fontId="1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12" fillId="0" borderId="1" xfId="52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0" fontId="5" fillId="0" borderId="0" xfId="0" applyFont="1" applyAlignment="1">
      <alignment horizontal="center" vertical="center" wrapText="1"/>
    </xf>
    <xf numFmtId="178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6" fontId="13" fillId="0" borderId="0" xfId="0" applyNumberFormat="1" applyFont="1" applyBorder="1">
      <alignment vertical="center"/>
    </xf>
    <xf numFmtId="49" fontId="13" fillId="0" borderId="0" xfId="0" applyNumberFormat="1" applyFont="1" applyFill="1" applyBorder="1">
      <alignment vertical="center"/>
    </xf>
    <xf numFmtId="49" fontId="13" fillId="0" borderId="0" xfId="0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showZeros="0" tabSelected="1" zoomScale="115" zoomScaleNormal="115" topLeftCell="A10" workbookViewId="0">
      <selection activeCell="A26" sqref="$A26:$XFD26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6384" width="12.25" style="7"/>
  </cols>
  <sheetData>
    <row r="1" s="5" customFormat="1" ht="65" customHeight="1" spans="1:12">
      <c r="A1" s="11"/>
      <c r="B1" s="12"/>
      <c r="C1" s="11"/>
      <c r="D1" s="11"/>
      <c r="E1" s="13" t="s">
        <v>0</v>
      </c>
      <c r="F1" s="13"/>
      <c r="G1" s="13"/>
      <c r="H1" s="13"/>
      <c r="I1" s="13"/>
      <c r="J1" s="13"/>
      <c r="K1" s="13"/>
      <c r="L1" s="13"/>
    </row>
    <row r="2" s="5" customFormat="1" ht="24" customHeight="1" spans="1:12">
      <c r="A2" s="14" t="s">
        <v>1</v>
      </c>
      <c r="B2" s="15"/>
      <c r="C2" s="14"/>
      <c r="D2" s="14"/>
      <c r="E2" s="14"/>
      <c r="F2" s="16"/>
      <c r="G2" s="16"/>
      <c r="H2" s="17"/>
      <c r="I2" s="17"/>
      <c r="J2" s="38"/>
      <c r="K2" s="17"/>
      <c r="L2" s="17"/>
    </row>
    <row r="3" s="5" customFormat="1" ht="24" customHeight="1" spans="1:12">
      <c r="A3" s="18" t="s">
        <v>2</v>
      </c>
      <c r="B3" s="19"/>
      <c r="C3" s="20" t="s">
        <v>3</v>
      </c>
      <c r="D3" s="21"/>
      <c r="E3" s="21" t="s">
        <v>4</v>
      </c>
      <c r="F3" s="20" t="s">
        <v>5</v>
      </c>
      <c r="G3" s="14"/>
      <c r="H3" s="22"/>
      <c r="I3" s="22"/>
      <c r="J3" s="22"/>
      <c r="K3" s="51" t="s">
        <v>6</v>
      </c>
      <c r="L3" s="51"/>
    </row>
    <row r="4" s="5" customFormat="1" ht="29.1" customHeight="1" spans="1:12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4" t="s">
        <v>13</v>
      </c>
      <c r="H4" s="24"/>
      <c r="I4" s="24"/>
      <c r="J4" s="24"/>
      <c r="K4" s="24"/>
      <c r="L4" s="24"/>
    </row>
    <row r="5" s="6" customFormat="1" ht="40" customHeight="1" spans="1:12">
      <c r="A5" s="23"/>
      <c r="B5" s="23"/>
      <c r="C5" s="23"/>
      <c r="D5" s="23"/>
      <c r="E5" s="23"/>
      <c r="F5" s="23"/>
      <c r="G5" s="25" t="s">
        <v>14</v>
      </c>
      <c r="H5" s="25" t="s">
        <v>15</v>
      </c>
      <c r="I5" s="25" t="s">
        <v>16</v>
      </c>
      <c r="J5" s="25" t="s">
        <v>17</v>
      </c>
      <c r="K5" s="52" t="s">
        <v>18</v>
      </c>
      <c r="L5" s="52" t="s">
        <v>19</v>
      </c>
    </row>
    <row r="6" s="7" customFormat="1" ht="24" customHeight="1" spans="1:12">
      <c r="A6" s="26">
        <v>1</v>
      </c>
      <c r="B6" s="27" t="s">
        <v>20</v>
      </c>
      <c r="C6" s="28" t="s">
        <v>21</v>
      </c>
      <c r="D6" s="28" t="s">
        <v>22</v>
      </c>
      <c r="E6" s="29">
        <v>5.4</v>
      </c>
      <c r="F6" s="30">
        <v>253.638</v>
      </c>
      <c r="G6" s="31">
        <f>F6*0.45</f>
        <v>114.1371</v>
      </c>
      <c r="H6" s="31">
        <f>F6*0.3</f>
        <v>76.0914</v>
      </c>
      <c r="I6" s="31">
        <f>F6*0.025</f>
        <v>6.34095</v>
      </c>
      <c r="J6" s="31">
        <f>F6*0.025</f>
        <v>6.34095</v>
      </c>
      <c r="K6" s="31">
        <f>F6*0.2</f>
        <v>50.7276</v>
      </c>
      <c r="L6" s="31"/>
    </row>
    <row r="7" s="7" customFormat="1" ht="24" customHeight="1" spans="1:12">
      <c r="A7" s="26">
        <v>2</v>
      </c>
      <c r="B7" s="27" t="s">
        <v>23</v>
      </c>
      <c r="C7" s="28" t="s">
        <v>21</v>
      </c>
      <c r="D7" s="28" t="s">
        <v>22</v>
      </c>
      <c r="E7" s="29">
        <v>6</v>
      </c>
      <c r="F7" s="30">
        <v>281.82</v>
      </c>
      <c r="G7" s="31">
        <f t="shared" ref="G7:G38" si="0">F7*0.45</f>
        <v>126.819</v>
      </c>
      <c r="H7" s="31">
        <f t="shared" ref="H7:H25" si="1">F7*0.3</f>
        <v>84.546</v>
      </c>
      <c r="I7" s="31">
        <f t="shared" ref="I7:I25" si="2">F7*0.025</f>
        <v>7.0455</v>
      </c>
      <c r="J7" s="31">
        <f t="shared" ref="J7:J25" si="3">F7*0.025</f>
        <v>7.0455</v>
      </c>
      <c r="K7" s="31">
        <f t="shared" ref="K7:K38" si="4">F7*0.2</f>
        <v>56.364</v>
      </c>
      <c r="L7" s="31"/>
    </row>
    <row r="8" s="7" customFormat="1" ht="24" customHeight="1" spans="1:12">
      <c r="A8" s="26">
        <v>3</v>
      </c>
      <c r="B8" s="27" t="s">
        <v>24</v>
      </c>
      <c r="C8" s="28" t="s">
        <v>21</v>
      </c>
      <c r="D8" s="28" t="s">
        <v>22</v>
      </c>
      <c r="E8" s="29">
        <v>4.8</v>
      </c>
      <c r="F8" s="30">
        <v>225.456</v>
      </c>
      <c r="G8" s="31">
        <f t="shared" si="0"/>
        <v>101.4552</v>
      </c>
      <c r="H8" s="31">
        <f t="shared" si="1"/>
        <v>67.6368</v>
      </c>
      <c r="I8" s="31">
        <f t="shared" si="2"/>
        <v>5.6364</v>
      </c>
      <c r="J8" s="31">
        <f t="shared" si="3"/>
        <v>5.6364</v>
      </c>
      <c r="K8" s="31">
        <f t="shared" si="4"/>
        <v>45.0912</v>
      </c>
      <c r="L8" s="31"/>
    </row>
    <row r="9" s="7" customFormat="1" ht="24" customHeight="1" spans="1:12">
      <c r="A9" s="26">
        <v>4</v>
      </c>
      <c r="B9" s="27" t="s">
        <v>25</v>
      </c>
      <c r="C9" s="28" t="s">
        <v>21</v>
      </c>
      <c r="D9" s="28" t="s">
        <v>22</v>
      </c>
      <c r="E9" s="29">
        <v>48</v>
      </c>
      <c r="F9" s="30">
        <v>2254.56</v>
      </c>
      <c r="G9" s="31">
        <f t="shared" si="0"/>
        <v>1014.552</v>
      </c>
      <c r="H9" s="31">
        <f t="shared" si="1"/>
        <v>676.368</v>
      </c>
      <c r="I9" s="31">
        <f t="shared" si="2"/>
        <v>56.364</v>
      </c>
      <c r="J9" s="31">
        <f t="shared" si="3"/>
        <v>56.364</v>
      </c>
      <c r="K9" s="31">
        <f t="shared" si="4"/>
        <v>450.912</v>
      </c>
      <c r="L9" s="31"/>
    </row>
    <row r="10" s="7" customFormat="1" ht="24" customHeight="1" spans="1:12">
      <c r="A10" s="26">
        <v>5</v>
      </c>
      <c r="B10" s="27" t="s">
        <v>26</v>
      </c>
      <c r="C10" s="28" t="s">
        <v>21</v>
      </c>
      <c r="D10" s="28" t="s">
        <v>22</v>
      </c>
      <c r="E10" s="29">
        <v>48.5</v>
      </c>
      <c r="F10" s="30">
        <v>2278.045</v>
      </c>
      <c r="G10" s="31">
        <f t="shared" si="0"/>
        <v>1025.12025</v>
      </c>
      <c r="H10" s="31">
        <f t="shared" si="1"/>
        <v>683.4135</v>
      </c>
      <c r="I10" s="31">
        <f t="shared" si="2"/>
        <v>56.951125</v>
      </c>
      <c r="J10" s="31">
        <f t="shared" si="3"/>
        <v>56.951125</v>
      </c>
      <c r="K10" s="31">
        <f t="shared" si="4"/>
        <v>455.609</v>
      </c>
      <c r="L10" s="31"/>
    </row>
    <row r="11" s="7" customFormat="1" ht="24" customHeight="1" spans="1:12">
      <c r="A11" s="26">
        <v>6</v>
      </c>
      <c r="B11" s="27" t="s">
        <v>27</v>
      </c>
      <c r="C11" s="28" t="s">
        <v>21</v>
      </c>
      <c r="D11" s="28" t="s">
        <v>22</v>
      </c>
      <c r="E11" s="29">
        <v>49</v>
      </c>
      <c r="F11" s="30">
        <v>2301.53</v>
      </c>
      <c r="G11" s="31">
        <f t="shared" si="0"/>
        <v>1035.6885</v>
      </c>
      <c r="H11" s="31">
        <f t="shared" si="1"/>
        <v>690.459</v>
      </c>
      <c r="I11" s="31">
        <f t="shared" si="2"/>
        <v>57.53825</v>
      </c>
      <c r="J11" s="31">
        <f t="shared" si="3"/>
        <v>57.53825</v>
      </c>
      <c r="K11" s="31">
        <f t="shared" si="4"/>
        <v>460.306</v>
      </c>
      <c r="L11" s="31"/>
    </row>
    <row r="12" s="7" customFormat="1" ht="24" customHeight="1" spans="1:12">
      <c r="A12" s="26">
        <v>7</v>
      </c>
      <c r="B12" s="27" t="s">
        <v>28</v>
      </c>
      <c r="C12" s="28" t="s">
        <v>21</v>
      </c>
      <c r="D12" s="28" t="s">
        <v>22</v>
      </c>
      <c r="E12" s="29">
        <v>47</v>
      </c>
      <c r="F12" s="30">
        <v>2207.59</v>
      </c>
      <c r="G12" s="31">
        <f t="shared" si="0"/>
        <v>993.4155</v>
      </c>
      <c r="H12" s="31">
        <f t="shared" si="1"/>
        <v>662.277</v>
      </c>
      <c r="I12" s="31">
        <f t="shared" si="2"/>
        <v>55.18975</v>
      </c>
      <c r="J12" s="31">
        <f t="shared" si="3"/>
        <v>55.18975</v>
      </c>
      <c r="K12" s="31">
        <f t="shared" si="4"/>
        <v>441.518</v>
      </c>
      <c r="L12" s="31"/>
    </row>
    <row r="13" s="7" customFormat="1" ht="24" customHeight="1" spans="1:12">
      <c r="A13" s="26">
        <v>8</v>
      </c>
      <c r="B13" s="27" t="s">
        <v>29</v>
      </c>
      <c r="C13" s="28" t="s">
        <v>21</v>
      </c>
      <c r="D13" s="28" t="s">
        <v>22</v>
      </c>
      <c r="E13" s="29">
        <v>48.5</v>
      </c>
      <c r="F13" s="30">
        <v>2278.045</v>
      </c>
      <c r="G13" s="31">
        <f t="shared" si="0"/>
        <v>1025.12025</v>
      </c>
      <c r="H13" s="31">
        <f t="shared" si="1"/>
        <v>683.4135</v>
      </c>
      <c r="I13" s="31">
        <f t="shared" si="2"/>
        <v>56.951125</v>
      </c>
      <c r="J13" s="31">
        <f t="shared" si="3"/>
        <v>56.951125</v>
      </c>
      <c r="K13" s="31">
        <f t="shared" si="4"/>
        <v>455.609</v>
      </c>
      <c r="L13" s="31"/>
    </row>
    <row r="14" s="7" customFormat="1" ht="24" customHeight="1" spans="1:12">
      <c r="A14" s="26">
        <v>9</v>
      </c>
      <c r="B14" s="27" t="s">
        <v>30</v>
      </c>
      <c r="C14" s="28" t="s">
        <v>21</v>
      </c>
      <c r="D14" s="28" t="s">
        <v>22</v>
      </c>
      <c r="E14" s="29">
        <v>49</v>
      </c>
      <c r="F14" s="30">
        <v>2301.53</v>
      </c>
      <c r="G14" s="31">
        <f t="shared" si="0"/>
        <v>1035.6885</v>
      </c>
      <c r="H14" s="31">
        <f t="shared" si="1"/>
        <v>690.459</v>
      </c>
      <c r="I14" s="31">
        <f t="shared" si="2"/>
        <v>57.53825</v>
      </c>
      <c r="J14" s="31">
        <f t="shared" si="3"/>
        <v>57.53825</v>
      </c>
      <c r="K14" s="31">
        <f t="shared" si="4"/>
        <v>460.306</v>
      </c>
      <c r="L14" s="31"/>
    </row>
    <row r="15" s="7" customFormat="1" ht="24" customHeight="1" spans="1:12">
      <c r="A15" s="26">
        <v>10</v>
      </c>
      <c r="B15" s="27" t="s">
        <v>31</v>
      </c>
      <c r="C15" s="28" t="s">
        <v>21</v>
      </c>
      <c r="D15" s="28" t="s">
        <v>22</v>
      </c>
      <c r="E15" s="29">
        <v>47</v>
      </c>
      <c r="F15" s="30">
        <v>2207.59</v>
      </c>
      <c r="G15" s="31">
        <f t="shared" si="0"/>
        <v>993.4155</v>
      </c>
      <c r="H15" s="31">
        <f t="shared" si="1"/>
        <v>662.277</v>
      </c>
      <c r="I15" s="31">
        <f t="shared" si="2"/>
        <v>55.18975</v>
      </c>
      <c r="J15" s="31">
        <f t="shared" si="3"/>
        <v>55.18975</v>
      </c>
      <c r="K15" s="31">
        <f t="shared" si="4"/>
        <v>441.518</v>
      </c>
      <c r="L15" s="31"/>
    </row>
    <row r="16" s="7" customFormat="1" ht="24" customHeight="1" spans="1:12">
      <c r="A16" s="26">
        <v>11</v>
      </c>
      <c r="B16" s="32" t="s">
        <v>32</v>
      </c>
      <c r="C16" s="28" t="s">
        <v>21</v>
      </c>
      <c r="D16" s="28" t="s">
        <v>22</v>
      </c>
      <c r="E16" s="29">
        <v>48</v>
      </c>
      <c r="F16" s="30">
        <v>2254.56</v>
      </c>
      <c r="G16" s="31">
        <f t="shared" si="0"/>
        <v>1014.552</v>
      </c>
      <c r="H16" s="31">
        <f t="shared" si="1"/>
        <v>676.368</v>
      </c>
      <c r="I16" s="31">
        <f t="shared" si="2"/>
        <v>56.364</v>
      </c>
      <c r="J16" s="31">
        <f t="shared" si="3"/>
        <v>56.364</v>
      </c>
      <c r="K16" s="31">
        <f t="shared" si="4"/>
        <v>450.912</v>
      </c>
      <c r="L16" s="31"/>
    </row>
    <row r="17" s="7" customFormat="1" ht="24" customHeight="1" spans="1:12">
      <c r="A17" s="26">
        <v>12</v>
      </c>
      <c r="B17" s="27" t="s">
        <v>33</v>
      </c>
      <c r="C17" s="28" t="s">
        <v>21</v>
      </c>
      <c r="D17" s="28" t="s">
        <v>22</v>
      </c>
      <c r="E17" s="29">
        <v>48</v>
      </c>
      <c r="F17" s="30">
        <v>2254.56</v>
      </c>
      <c r="G17" s="31">
        <f t="shared" si="0"/>
        <v>1014.552</v>
      </c>
      <c r="H17" s="31">
        <f t="shared" si="1"/>
        <v>676.368</v>
      </c>
      <c r="I17" s="31">
        <f t="shared" si="2"/>
        <v>56.364</v>
      </c>
      <c r="J17" s="31">
        <f t="shared" si="3"/>
        <v>56.364</v>
      </c>
      <c r="K17" s="31">
        <f t="shared" si="4"/>
        <v>450.912</v>
      </c>
      <c r="L17" s="31"/>
    </row>
    <row r="18" s="7" customFormat="1" ht="24" customHeight="1" spans="1:12">
      <c r="A18" s="26">
        <v>13</v>
      </c>
      <c r="B18" s="27" t="s">
        <v>34</v>
      </c>
      <c r="C18" s="28" t="s">
        <v>21</v>
      </c>
      <c r="D18" s="28" t="s">
        <v>22</v>
      </c>
      <c r="E18" s="29">
        <v>48.5</v>
      </c>
      <c r="F18" s="30">
        <v>2278.045</v>
      </c>
      <c r="G18" s="31">
        <f t="shared" si="0"/>
        <v>1025.12025</v>
      </c>
      <c r="H18" s="31">
        <f t="shared" si="1"/>
        <v>683.4135</v>
      </c>
      <c r="I18" s="31">
        <f t="shared" si="2"/>
        <v>56.951125</v>
      </c>
      <c r="J18" s="31">
        <f t="shared" si="3"/>
        <v>56.951125</v>
      </c>
      <c r="K18" s="31">
        <f t="shared" si="4"/>
        <v>455.609</v>
      </c>
      <c r="L18" s="31"/>
    </row>
    <row r="19" s="7" customFormat="1" ht="24" customHeight="1" spans="1:12">
      <c r="A19" s="26">
        <v>14</v>
      </c>
      <c r="B19" s="27" t="s">
        <v>35</v>
      </c>
      <c r="C19" s="28" t="s">
        <v>21</v>
      </c>
      <c r="D19" s="28" t="s">
        <v>22</v>
      </c>
      <c r="E19" s="29">
        <v>47.5</v>
      </c>
      <c r="F19" s="30">
        <v>2231.075</v>
      </c>
      <c r="G19" s="31">
        <f t="shared" si="0"/>
        <v>1003.98375</v>
      </c>
      <c r="H19" s="31">
        <f t="shared" si="1"/>
        <v>669.3225</v>
      </c>
      <c r="I19" s="31">
        <f t="shared" si="2"/>
        <v>55.776875</v>
      </c>
      <c r="J19" s="31">
        <f t="shared" si="3"/>
        <v>55.776875</v>
      </c>
      <c r="K19" s="31">
        <f t="shared" si="4"/>
        <v>446.215</v>
      </c>
      <c r="L19" s="31"/>
    </row>
    <row r="20" s="7" customFormat="1" ht="24" customHeight="1" spans="1:12">
      <c r="A20" s="26">
        <v>15</v>
      </c>
      <c r="B20" s="27" t="s">
        <v>36</v>
      </c>
      <c r="C20" s="28" t="s">
        <v>21</v>
      </c>
      <c r="D20" s="28" t="s">
        <v>22</v>
      </c>
      <c r="E20" s="29">
        <v>48.5</v>
      </c>
      <c r="F20" s="30">
        <v>2278.045</v>
      </c>
      <c r="G20" s="31">
        <f t="shared" si="0"/>
        <v>1025.12025</v>
      </c>
      <c r="H20" s="31">
        <f t="shared" si="1"/>
        <v>683.4135</v>
      </c>
      <c r="I20" s="31">
        <f t="shared" si="2"/>
        <v>56.951125</v>
      </c>
      <c r="J20" s="31">
        <f t="shared" si="3"/>
        <v>56.951125</v>
      </c>
      <c r="K20" s="31">
        <f t="shared" si="4"/>
        <v>455.609</v>
      </c>
      <c r="L20" s="31"/>
    </row>
    <row r="21" s="7" customFormat="1" ht="24" customHeight="1" spans="1:12">
      <c r="A21" s="26">
        <v>16</v>
      </c>
      <c r="B21" s="27" t="s">
        <v>37</v>
      </c>
      <c r="C21" s="28" t="s">
        <v>21</v>
      </c>
      <c r="D21" s="28" t="s">
        <v>22</v>
      </c>
      <c r="E21" s="29">
        <v>10</v>
      </c>
      <c r="F21" s="30">
        <v>469.7</v>
      </c>
      <c r="G21" s="31">
        <f t="shared" si="0"/>
        <v>211.365</v>
      </c>
      <c r="H21" s="31">
        <f t="shared" si="1"/>
        <v>140.91</v>
      </c>
      <c r="I21" s="31">
        <f t="shared" si="2"/>
        <v>11.7425</v>
      </c>
      <c r="J21" s="31">
        <f t="shared" si="3"/>
        <v>11.7425</v>
      </c>
      <c r="K21" s="31">
        <f t="shared" si="4"/>
        <v>93.94</v>
      </c>
      <c r="L21" s="31"/>
    </row>
    <row r="22" s="7" customFormat="1" ht="24" customHeight="1" spans="1:12">
      <c r="A22" s="26">
        <v>17</v>
      </c>
      <c r="B22" s="27" t="s">
        <v>38</v>
      </c>
      <c r="C22" s="28" t="s">
        <v>21</v>
      </c>
      <c r="D22" s="28" t="s">
        <v>22</v>
      </c>
      <c r="E22" s="29">
        <v>49</v>
      </c>
      <c r="F22" s="30">
        <v>2301.53</v>
      </c>
      <c r="G22" s="31">
        <f t="shared" si="0"/>
        <v>1035.6885</v>
      </c>
      <c r="H22" s="31">
        <f t="shared" si="1"/>
        <v>690.459</v>
      </c>
      <c r="I22" s="31">
        <f t="shared" si="2"/>
        <v>57.53825</v>
      </c>
      <c r="J22" s="31">
        <f t="shared" si="3"/>
        <v>57.53825</v>
      </c>
      <c r="K22" s="31">
        <f t="shared" si="4"/>
        <v>460.306</v>
      </c>
      <c r="L22" s="31"/>
    </row>
    <row r="23" s="7" customFormat="1" ht="24" customHeight="1" spans="1:12">
      <c r="A23" s="26">
        <v>18</v>
      </c>
      <c r="B23" s="27" t="s">
        <v>39</v>
      </c>
      <c r="C23" s="28" t="s">
        <v>21</v>
      </c>
      <c r="D23" s="28" t="s">
        <v>22</v>
      </c>
      <c r="E23" s="29">
        <v>11.2</v>
      </c>
      <c r="F23" s="30">
        <v>526.064</v>
      </c>
      <c r="G23" s="31">
        <f t="shared" si="0"/>
        <v>236.7288</v>
      </c>
      <c r="H23" s="31">
        <f t="shared" si="1"/>
        <v>157.8192</v>
      </c>
      <c r="I23" s="31">
        <f t="shared" si="2"/>
        <v>13.1516</v>
      </c>
      <c r="J23" s="31">
        <f t="shared" si="3"/>
        <v>13.1516</v>
      </c>
      <c r="K23" s="31">
        <f t="shared" si="4"/>
        <v>105.2128</v>
      </c>
      <c r="L23" s="31"/>
    </row>
    <row r="24" s="7" customFormat="1" ht="24" customHeight="1" spans="1:12">
      <c r="A24" s="26">
        <v>19</v>
      </c>
      <c r="B24" s="27" t="s">
        <v>40</v>
      </c>
      <c r="C24" s="28" t="s">
        <v>21</v>
      </c>
      <c r="D24" s="28" t="s">
        <v>22</v>
      </c>
      <c r="E24" s="29">
        <v>3.3</v>
      </c>
      <c r="F24" s="30">
        <v>155.001</v>
      </c>
      <c r="G24" s="31">
        <f t="shared" si="0"/>
        <v>69.75045</v>
      </c>
      <c r="H24" s="31">
        <f t="shared" si="1"/>
        <v>46.5003</v>
      </c>
      <c r="I24" s="31">
        <f t="shared" si="2"/>
        <v>3.875025</v>
      </c>
      <c r="J24" s="31">
        <f t="shared" si="3"/>
        <v>3.875025</v>
      </c>
      <c r="K24" s="31">
        <f t="shared" si="4"/>
        <v>31.0002</v>
      </c>
      <c r="L24" s="31"/>
    </row>
    <row r="25" s="7" customFormat="1" ht="24" customHeight="1" spans="1:12">
      <c r="A25" s="26" t="s">
        <v>41</v>
      </c>
      <c r="B25" s="33"/>
      <c r="C25" s="28"/>
      <c r="D25" s="28"/>
      <c r="E25" s="34">
        <f>SUM(E6:E24)</f>
        <v>667.2</v>
      </c>
      <c r="F25" s="34">
        <f>SUM(F6:F24)</f>
        <v>31338.384</v>
      </c>
      <c r="G25" s="31">
        <f t="shared" si="0"/>
        <v>14102.2728</v>
      </c>
      <c r="H25" s="31">
        <f t="shared" si="1"/>
        <v>9401.5152</v>
      </c>
      <c r="I25" s="31">
        <f t="shared" si="2"/>
        <v>783.4596</v>
      </c>
      <c r="J25" s="31">
        <f t="shared" si="3"/>
        <v>783.4596</v>
      </c>
      <c r="K25" s="31">
        <f t="shared" si="4"/>
        <v>6267.6768</v>
      </c>
      <c r="L25" s="31"/>
    </row>
    <row r="26" s="8" customFormat="1" ht="28.5" customHeight="1" spans="1:14">
      <c r="A26" s="35"/>
      <c r="B26" s="36"/>
      <c r="C26" s="37"/>
      <c r="D26" s="37"/>
      <c r="E26" s="38"/>
      <c r="F26" s="39"/>
      <c r="G26" s="39"/>
      <c r="H26" s="40"/>
      <c r="I26" s="40"/>
      <c r="J26" s="40"/>
      <c r="K26" s="40"/>
      <c r="L26" s="40"/>
      <c r="M26" s="53"/>
      <c r="N26" s="53"/>
    </row>
    <row r="27" s="8" customFormat="1" ht="26.25" customHeight="1" spans="1:14">
      <c r="A27" s="41" t="s">
        <v>42</v>
      </c>
      <c r="B27" s="42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53"/>
      <c r="N27" s="53"/>
    </row>
    <row r="28" s="8" customFormat="1" ht="23.25" customHeight="1" spans="1:14">
      <c r="A28" s="41" t="s">
        <v>43</v>
      </c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54"/>
      <c r="N28" s="53"/>
    </row>
    <row r="29" s="8" customFormat="1" ht="23.25" customHeight="1" spans="1:14">
      <c r="A29" s="41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54"/>
      <c r="N29" s="53"/>
    </row>
    <row r="30" s="8" customFormat="1" ht="24" customHeight="1" spans="1:12">
      <c r="A30" s="41" t="s">
        <v>44</v>
      </c>
      <c r="B30" s="42"/>
      <c r="C30" s="41"/>
      <c r="D30" s="41"/>
      <c r="E30" s="41" t="s">
        <v>45</v>
      </c>
      <c r="F30" s="41"/>
      <c r="G30" s="41"/>
      <c r="H30" s="41"/>
      <c r="I30" s="41"/>
      <c r="J30" s="41"/>
      <c r="K30" s="41"/>
      <c r="L30" s="41"/>
    </row>
    <row r="31" s="8" customFormat="1" ht="24" customHeight="1" spans="1:12">
      <c r="A31" s="41"/>
      <c r="B31" s="42"/>
      <c r="C31" s="41"/>
      <c r="D31" s="41"/>
      <c r="E31" s="41"/>
      <c r="F31" s="41"/>
      <c r="G31" s="41"/>
      <c r="H31" s="41"/>
      <c r="I31" s="41"/>
      <c r="J31" s="41"/>
      <c r="K31" s="41"/>
      <c r="L31" s="45"/>
    </row>
    <row r="32" s="8" customFormat="1" ht="23.25" customHeight="1" spans="1:12">
      <c r="A32" s="43"/>
      <c r="B32" s="44"/>
      <c r="C32" s="45"/>
      <c r="D32" s="45"/>
      <c r="E32" s="45"/>
      <c r="F32" s="46"/>
      <c r="G32" s="46"/>
      <c r="H32" s="46"/>
      <c r="I32" s="46"/>
      <c r="J32" s="46"/>
      <c r="K32" s="46"/>
      <c r="L32" s="45"/>
    </row>
    <row r="33" s="8" customFormat="1" ht="24" customHeight="1" spans="1:12">
      <c r="A33" s="47"/>
      <c r="B33" s="48"/>
      <c r="C33" s="46"/>
      <c r="D33" s="46"/>
      <c r="E33" s="46"/>
      <c r="F33" s="46"/>
      <c r="G33" s="46"/>
      <c r="H33" s="46"/>
      <c r="I33" s="46"/>
      <c r="J33" s="46"/>
      <c r="K33" s="46"/>
      <c r="L33" s="46"/>
    </row>
    <row r="34" s="8" customFormat="1" spans="1:5">
      <c r="A34" s="49"/>
      <c r="B34" s="50"/>
      <c r="E34" s="50"/>
    </row>
    <row r="35" s="8" customFormat="1" spans="1:5">
      <c r="A35" s="49"/>
      <c r="B35" s="50"/>
      <c r="E35" s="50"/>
    </row>
    <row r="36" s="8" customFormat="1" spans="1:2">
      <c r="A36" s="49"/>
      <c r="B36" s="50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26:B26"/>
    <mergeCell ref="C26:D26"/>
    <mergeCell ref="F26:G26"/>
    <mergeCell ref="A27:L27"/>
    <mergeCell ref="A28:L28"/>
    <mergeCell ref="A30:D30"/>
    <mergeCell ref="E30:L30"/>
    <mergeCell ref="A33:L33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C24 C25 B32:C32 C6:C23 B34:C65226">
      <formula1>2</formula1>
      <formula2>10</formula2>
    </dataValidation>
    <dataValidation allowBlank="1" showErrorMessage="1" sqref="E4:F4 G5 H5:J5 K5 D24 L24 D25 G25 K25 L25 D32:E32 D6:D23 D34:D35 G6:G22 G23:G24 K6:K22 K23:K24 L5:L18 L19:L23 L31:L32 F34:L65226 H6:J25"/>
    <dataValidation type="whole" operator="between" allowBlank="1" showInputMessage="1" showErrorMessage="1" sqref="A24 A25:B25 A6:A23">
      <formula1>1</formula1>
      <formula2>5000</formula2>
    </dataValidation>
    <dataValidation showInputMessage="1" showErrorMessage="1" sqref="E34:E35"/>
    <dataValidation type="whole" operator="between" allowBlank="1" showInputMessage="1" showErrorMessage="1" sqref="A32 A34:A65226">
      <formula1>1</formula1>
      <formula2>2000</formula2>
    </dataValidation>
    <dataValidation type="list" showInputMessage="1" showErrorMessage="1" prompt="1 男&#10;2 女" sqref="D36:E65226">
      <formula1>"1,2"</formula1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46</v>
      </c>
      <c r="I1" s="3"/>
      <c r="J1" s="3"/>
      <c r="K1" s="3"/>
      <c r="L1" s="3"/>
      <c r="M1" s="3"/>
    </row>
    <row r="2" spans="1:13">
      <c r="A2" s="1" t="s">
        <v>47</v>
      </c>
      <c r="B2" s="1" t="s">
        <v>48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49</v>
      </c>
      <c r="B3" s="1" t="s">
        <v>50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2025-07-02T09:31:15Z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